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6955" windowHeight="13005" activeTab="0"/>
  </bookViews>
  <sheets>
    <sheet name="香港&amp;ＴＳ" sheetId="1" r:id="rId1"/>
    <sheet name="香港（危険品）" sheetId="2" r:id="rId2"/>
  </sheets>
  <externalReferences>
    <externalReference r:id="rId5"/>
  </externalReferences>
  <definedNames>
    <definedName name="_xlnm.Print_Area" localSheetId="0">'香港&amp;ＴＳ'!$A$1:$T$52</definedName>
    <definedName name="_xlnm.Print_Area" localSheetId="1">'香港（危険品）'!$A$1:$Q$44</definedName>
  </definedNames>
  <calcPr fullCalcOnLoad="1"/>
</workbook>
</file>

<file path=xl/sharedStrings.xml><?xml version="1.0" encoding="utf-8"?>
<sst xmlns="http://schemas.openxmlformats.org/spreadsheetml/2006/main" count="142" uniqueCount="126">
  <si>
    <t>フェイマスパシフィックシッピング株式会社</t>
  </si>
  <si>
    <t>大阪市中央区南本町2-6-12　サンマリオンNBFタワ－10階</t>
  </si>
  <si>
    <t>TEL : 06-6210-3875   FAX : 06-6210-3885</t>
  </si>
  <si>
    <t>E-MAIL : sales@fpsjapan.co.jp</t>
  </si>
  <si>
    <r>
      <t>UPDATE</t>
    </r>
    <r>
      <rPr>
        <b/>
        <sz val="11"/>
        <color indexed="8"/>
        <rFont val="ＭＳ Ｐゴシック"/>
        <family val="3"/>
      </rPr>
      <t>:</t>
    </r>
  </si>
  <si>
    <t>NAGOYA - HONG KONG　【普通品】</t>
  </si>
  <si>
    <t>フィリピン/ベトナム(香港経由）</t>
  </si>
  <si>
    <t>VESSEL</t>
  </si>
  <si>
    <t>VOY</t>
  </si>
  <si>
    <t xml:space="preserve">NAGOYA </t>
  </si>
  <si>
    <t>NAGOYA</t>
  </si>
  <si>
    <t xml:space="preserve">NAGOYA </t>
  </si>
  <si>
    <t>HKG
ETA</t>
  </si>
  <si>
    <t>DANANG</t>
  </si>
  <si>
    <t>MANILA　 NORTH</t>
  </si>
  <si>
    <t>MANILA　 SOUTH</t>
  </si>
  <si>
    <t>CEBU</t>
  </si>
  <si>
    <t>搬入先</t>
  </si>
  <si>
    <t>CUT</t>
  </si>
  <si>
    <t>ETA</t>
  </si>
  <si>
    <t>ETD</t>
  </si>
  <si>
    <t>WAN HAI 313</t>
  </si>
  <si>
    <t>S191</t>
  </si>
  <si>
    <t>①上組</t>
  </si>
  <si>
    <t>OOCL GUANGZHOU</t>
  </si>
  <si>
    <t>115S</t>
  </si>
  <si>
    <t>②フジトランス</t>
  </si>
  <si>
    <t>INTERASIA PROGRESS</t>
  </si>
  <si>
    <t>S026</t>
  </si>
  <si>
    <t>OOCL NAGOYA</t>
  </si>
  <si>
    <t>123S</t>
  </si>
  <si>
    <t>FRED</t>
  </si>
  <si>
    <t>S036</t>
  </si>
  <si>
    <t>OOCL JAKARTA</t>
  </si>
  <si>
    <t>113S</t>
  </si>
  <si>
    <t>WAN HAI 308</t>
  </si>
  <si>
    <t>S021</t>
  </si>
  <si>
    <t>OOCL AUSTRALIA</t>
  </si>
  <si>
    <t>189S</t>
  </si>
  <si>
    <t>②フジトランス</t>
  </si>
  <si>
    <t>WAN HAI 313</t>
  </si>
  <si>
    <t>S192</t>
  </si>
  <si>
    <t>①上組</t>
  </si>
  <si>
    <t>OOCL GUANGZHOU</t>
  </si>
  <si>
    <t>116S</t>
  </si>
  <si>
    <t>②フジトランス</t>
  </si>
  <si>
    <t>＊＊＊国慶節の影響により、急なスケジュール変更が生じる可能性がございます。予めご了承ください。＊＊＊</t>
  </si>
  <si>
    <r>
      <t>①CFS搬入先　</t>
    </r>
    <r>
      <rPr>
        <b/>
        <sz val="12"/>
        <color indexed="10"/>
        <rFont val="HG丸ｺﾞｼｯｸM-PRO"/>
        <family val="3"/>
      </rPr>
      <t>※金曜船　</t>
    </r>
  </si>
  <si>
    <t>&lt;名古屋&gt;</t>
  </si>
  <si>
    <t>株式会社　上組</t>
  </si>
  <si>
    <t>新サービス！</t>
  </si>
  <si>
    <t>上組飛島複合倉庫(倉庫棟)</t>
  </si>
  <si>
    <t>深センCFS
(※トラックサービス)</t>
  </si>
  <si>
    <t>愛知県海部郡飛島村東浜1-5-4</t>
  </si>
  <si>
    <t>TEL  : (0567)31-7501/7502</t>
  </si>
  <si>
    <t>華南地区・珠江デルタ（香港経由）</t>
  </si>
  <si>
    <t>FAX : (0567)31-7505</t>
  </si>
  <si>
    <t>SHENZHEN</t>
  </si>
  <si>
    <t>珠海
 ZHU HAI</t>
  </si>
  <si>
    <t>中山  ZHONGSHAN</t>
  </si>
  <si>
    <t>広州GUANGZHOU</t>
  </si>
  <si>
    <t>仏山         FO SHAN</t>
  </si>
  <si>
    <t>澳門    MACAU</t>
  </si>
  <si>
    <t>黄埔   HUANG PU</t>
  </si>
  <si>
    <t>南沙      　NAN SHA</t>
  </si>
  <si>
    <t>保税地域コード（NACCS):（5EW60)</t>
  </si>
  <si>
    <r>
      <t>②CFS搬入先　</t>
    </r>
    <r>
      <rPr>
        <b/>
        <sz val="12"/>
        <color indexed="10"/>
        <rFont val="HG丸ｺﾞｼｯｸM-PRO"/>
        <family val="3"/>
      </rPr>
      <t>※水曜船　</t>
    </r>
  </si>
  <si>
    <t>株式会社フジトランスコーポレーション</t>
  </si>
  <si>
    <t>流通センター2号倉庫東</t>
  </si>
  <si>
    <t>愛知県海部郡飛鳥村東浜2-15-2</t>
  </si>
  <si>
    <t>TEL  : (0567)57-2271</t>
  </si>
  <si>
    <t>FAX : (0567)55-3622</t>
  </si>
  <si>
    <t>保税地域コード（NACCS):（5EW93)</t>
  </si>
  <si>
    <t>※上記仕向け地の他、華南地区サービスは多数ございますのでお気軽にお問い合わせください。</t>
  </si>
  <si>
    <r>
      <t>★送り状には必ずケ－スマ－ク/個数/仕向地/通関業者/</t>
    </r>
    <r>
      <rPr>
        <b/>
        <u val="single"/>
        <sz val="10.5"/>
        <color indexed="8"/>
        <rFont val="ＭＳ Ｐゴシック"/>
        <family val="3"/>
      </rPr>
      <t>"FPS積み"</t>
    </r>
    <r>
      <rPr>
        <b/>
        <sz val="10.5"/>
        <color indexed="8"/>
        <rFont val="ＭＳ Ｐゴシック"/>
        <family val="3"/>
      </rPr>
      <t>を明記願います。</t>
    </r>
  </si>
  <si>
    <t>"All saling schedules are subject to change with or without prior notice."</t>
  </si>
  <si>
    <t>TEL : 06-6210-3875   FAX : 06-6210-3885</t>
  </si>
  <si>
    <t>E-MAIL : sales@fpsjapan.co.jp</t>
  </si>
  <si>
    <r>
      <t>UPDATE</t>
    </r>
    <r>
      <rPr>
        <b/>
        <sz val="11"/>
        <color indexed="8"/>
        <rFont val="ＭＳ Ｐゴシック"/>
        <family val="3"/>
      </rPr>
      <t>:</t>
    </r>
  </si>
  <si>
    <r>
      <rPr>
        <b/>
        <sz val="16"/>
        <color indexed="10"/>
        <rFont val="HG丸ｺﾞｼｯｸM-PRO"/>
        <family val="3"/>
      </rPr>
      <t>危険品</t>
    </r>
    <r>
      <rPr>
        <b/>
        <sz val="16"/>
        <color indexed="8"/>
        <rFont val="HG丸ｺﾞｼｯｸM-PRO"/>
        <family val="3"/>
      </rPr>
      <t>　CFS搬入先　</t>
    </r>
    <r>
      <rPr>
        <b/>
        <sz val="16"/>
        <color indexed="10"/>
        <rFont val="HG丸ｺﾞｼｯｸM-PRO"/>
        <family val="3"/>
      </rPr>
      <t>※水曜船　</t>
    </r>
  </si>
  <si>
    <t>NAGOYA-HONG KONG　＜危険品＞</t>
  </si>
  <si>
    <t>VESSEL</t>
  </si>
  <si>
    <t>VOY</t>
  </si>
  <si>
    <t>貨物搬入日（時間）</t>
  </si>
  <si>
    <t>BOOKING
CUT</t>
  </si>
  <si>
    <t>危険品書類
CUT</t>
  </si>
  <si>
    <t>DOCK  CUT</t>
  </si>
  <si>
    <t>名古屋</t>
  </si>
  <si>
    <t>HKG 
ETA</t>
  </si>
  <si>
    <t>ETA</t>
  </si>
  <si>
    <t>ETD</t>
  </si>
  <si>
    <t>OOCL GUANGZHOU</t>
  </si>
  <si>
    <t>115S</t>
  </si>
  <si>
    <t>10/1(火) AM9:00</t>
  </si>
  <si>
    <t>OOCL NAGOYA</t>
  </si>
  <si>
    <t>123S</t>
  </si>
  <si>
    <t>10/8(火) AM9:00</t>
  </si>
  <si>
    <t>TEL : 0567-57-2271</t>
  </si>
  <si>
    <t>OOCL JAKARTA</t>
  </si>
  <si>
    <t>113S</t>
  </si>
  <si>
    <t>10/15(火) AM9:00</t>
  </si>
  <si>
    <t>FAX : 0567-55-3622</t>
  </si>
  <si>
    <t>OOCL AUSTRALIA</t>
  </si>
  <si>
    <t>189S</t>
  </si>
  <si>
    <t>10/21(火) AM9:00</t>
  </si>
  <si>
    <t>保税地域コード（NACCS):（5EW93)</t>
  </si>
  <si>
    <t>10/29(火) AM9:00</t>
  </si>
  <si>
    <t>＊＊＊BOOKING NO.のご案内に時間を要する場合が御座います。　また船社判断により急遽お引き受け不可となる可能性が御座いますので予めご了承ください。＊＊＊</t>
  </si>
  <si>
    <t>【ご案内】</t>
  </si>
  <si>
    <t xml:space="preserve">** 書類差入先**（DOCK/危険品明細） </t>
  </si>
  <si>
    <t>(1)ブッキングは弊社指定のBOOKINGフォームにご記入のうえ、MSDS/容器証明と</t>
  </si>
  <si>
    <t>ニュースターライン株式会社</t>
  </si>
  <si>
    <t>【積載可能危険品】</t>
  </si>
  <si>
    <t>　合わせて弊社まで送付ください。</t>
  </si>
  <si>
    <t>名古屋市中区錦1丁目17-13　名興ビル5Ｆ</t>
  </si>
  <si>
    <t xml:space="preserve"> Class 3-3　高引火性液体 ( 引火点　28℃～61℃）　</t>
  </si>
  <si>
    <t>TEL : (052)218-3737</t>
  </si>
  <si>
    <t>　*Class 3-3 高引火性液体　（引火点23度以上28度未満）につきましては</t>
  </si>
  <si>
    <r>
      <t>(2）危険物明細書/事前連絡表は</t>
    </r>
    <r>
      <rPr>
        <sz val="12"/>
        <color indexed="10"/>
        <rFont val="ＭＳ Ｐゴシック"/>
        <family val="3"/>
      </rPr>
      <t>書類カット日迄</t>
    </r>
    <r>
      <rPr>
        <sz val="12"/>
        <color indexed="8"/>
        <rFont val="ＭＳ Ｐゴシック"/>
        <family val="3"/>
      </rPr>
      <t>に右記差入先へファックス願います。</t>
    </r>
  </si>
  <si>
    <t>FAX : (052)218-3770</t>
  </si>
  <si>
    <t>　お引き受け不可となります。</t>
  </si>
  <si>
    <t>(3)UN NOによっては受け出来ない貨物も御座いますのであらかじめ御了承ください。</t>
  </si>
  <si>
    <t xml:space="preserve"> Class 9　他に該当の有害物質</t>
  </si>
  <si>
    <r>
      <t>(4)貨物搬入の送り状には必ず</t>
    </r>
    <r>
      <rPr>
        <sz val="12"/>
        <color indexed="10"/>
        <rFont val="ＭＳ Ｐゴシック"/>
        <family val="3"/>
      </rPr>
      <t>BOOKING NOを明記</t>
    </r>
    <r>
      <rPr>
        <sz val="12"/>
        <color indexed="8"/>
        <rFont val="ＭＳ Ｐゴシック"/>
        <family val="3"/>
      </rPr>
      <t>頂きます様、お願い致します。</t>
    </r>
  </si>
  <si>
    <r>
      <t>★送り状には必ずケ－スマ－ク/個数/仕向地/通関業者/</t>
    </r>
    <r>
      <rPr>
        <b/>
        <u val="single"/>
        <sz val="11"/>
        <color indexed="8"/>
        <rFont val="ＭＳ Ｐゴシック"/>
        <family val="3"/>
      </rPr>
      <t>"FPS積み"</t>
    </r>
    <r>
      <rPr>
        <b/>
        <sz val="11"/>
        <color indexed="8"/>
        <rFont val="ＭＳ Ｐゴシック"/>
        <family val="3"/>
      </rPr>
      <t>を明記願います。</t>
    </r>
  </si>
  <si>
    <t>"All saling schedules are subject to change with or without prior notice."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</si>
</sst>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mm/dd\(aaa\)"/>
    <numFmt numFmtId="178" formatCode="#\!\,##0;&quot;¥&quot;\!\-#\!\,##0;&quot;-&quot;"/>
    <numFmt numFmtId="179" formatCode="_(* #\!\,##0\!\,_);_(* &quot;¥&quot;\!\(#\!\,##0\!\,&quot;¥&quot;\!\);_(* &quot;&quot;&quot;¥&quot;\!\-&quot;&quot;_)"/>
    <numFmt numFmtId="180" formatCode="#\!\,##0_);&quot;¥&quot;\!\(#\!\,##0&quot;¥&quot;\!\);&quot;-&quot;"/>
    <numFmt numFmtId="181" formatCode="0%_);&quot;¥&quot;\!\(0%&quot;¥&quot;\!\);&quot;-&quot;"/>
    <numFmt numFmtId="182" formatCode="_(* #\!\,##0_);_(* &quot;¥&quot;\!\(#\!\,##0&quot;¥&quot;\!\);_(* &quot;&quot;&quot;&quot;&quot;&quot;&quot;&quot;&quot;&quot;&quot;&quot;&quot;&quot;&quot;&quot;&quot;¥&quot;\!\-&quot;&quot;&quot;&quot;&quot;&quot;&quot;&quot;&quot;&quot;&quot;&quot;&quot;&quot;&quot;&quot;_)"/>
    <numFmt numFmtId="183" formatCode="_(* #\!\,##0\!\,_);_(* &quot;¥&quot;\!\(#\!\,##0\!\,&quot;¥&quot;\!\);_(* &quot;&quot;&quot;&quot;&quot;&quot;&quot;&quot;&quot;&quot;&quot;&quot;&quot;&quot;&quot;&quot;&quot;¥&quot;\!\-&quot;&quot;&quot;&quot;&quot;&quot;&quot;&quot;&quot;&quot;&quot;&quot;&quot;&quot;&quot;&quot;_)"/>
    <numFmt numFmtId="184" formatCode="0%;&quot;¥&quot;\!\(0%&quot;¥&quot;\!\)"/>
    <numFmt numFmtId="185" formatCode="m&quot;¥&quot;\!\-yy"/>
    <numFmt numFmtId="186" formatCode="0\!.0%_);&quot;¥&quot;\!\(0\!.0%&quot;¥&quot;\!\)"/>
  </numFmts>
  <fonts count="139">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6"/>
      <name val="ＭＳ Ｐゴシック"/>
      <family val="3"/>
    </font>
    <font>
      <sz val="11"/>
      <color indexed="8"/>
      <name val="HG丸ｺﾞｼｯｸM-PRO"/>
      <family val="3"/>
    </font>
    <font>
      <b/>
      <sz val="10"/>
      <color indexed="8"/>
      <name val="HG丸ｺﾞｼｯｸM-PRO"/>
      <family val="3"/>
    </font>
    <font>
      <b/>
      <sz val="9"/>
      <color indexed="8"/>
      <name val="HG丸ｺﾞｼｯｸM-PRO"/>
      <family val="3"/>
    </font>
    <font>
      <b/>
      <sz val="11"/>
      <color indexed="8"/>
      <name val="HG丸ｺﾞｼｯｸM-PRO"/>
      <family val="3"/>
    </font>
    <font>
      <b/>
      <sz val="7"/>
      <color indexed="9"/>
      <name val="ＭＳ Ｐゴシック"/>
      <family val="3"/>
    </font>
    <font>
      <b/>
      <sz val="9"/>
      <color indexed="9"/>
      <name val="ＭＳ Ｐゴシック"/>
      <family val="3"/>
    </font>
    <font>
      <b/>
      <sz val="11"/>
      <color indexed="36"/>
      <name val="ＭＳ Ｐゴシック"/>
      <family val="3"/>
    </font>
    <font>
      <b/>
      <sz val="14"/>
      <color indexed="8"/>
      <name val="ＭＳ Ｐゴシック"/>
      <family val="3"/>
    </font>
    <font>
      <sz val="11"/>
      <name val="ＭＳ Ｐゴシック"/>
      <family val="3"/>
    </font>
    <font>
      <b/>
      <sz val="11"/>
      <color indexed="14"/>
      <name val="ＭＳ Ｐゴシック"/>
      <family val="3"/>
    </font>
    <font>
      <sz val="11"/>
      <color indexed="50"/>
      <name val="ＭＳ Ｐゴシック"/>
      <family val="3"/>
    </font>
    <font>
      <b/>
      <sz val="11"/>
      <color indexed="12"/>
      <name val="ＭＳ Ｐゴシック"/>
      <family val="3"/>
    </font>
    <font>
      <sz val="11"/>
      <color indexed="14"/>
      <name val="ＭＳ Ｐゴシック"/>
      <family val="3"/>
    </font>
    <font>
      <b/>
      <sz val="11"/>
      <color indexed="10"/>
      <name val="ＭＳ Ｐゴシック"/>
      <family val="3"/>
    </font>
    <font>
      <sz val="11"/>
      <color indexed="8"/>
      <name val="メイリオ"/>
      <family val="3"/>
    </font>
    <font>
      <b/>
      <sz val="12"/>
      <color indexed="30"/>
      <name val="ＭＳ Ｐゴシック"/>
      <family val="3"/>
    </font>
    <font>
      <b/>
      <sz val="12"/>
      <color indexed="8"/>
      <name val="HG丸ｺﾞｼｯｸM-PRO"/>
      <family val="3"/>
    </font>
    <font>
      <b/>
      <sz val="12"/>
      <color indexed="10"/>
      <name val="HG丸ｺﾞｼｯｸM-PRO"/>
      <family val="3"/>
    </font>
    <font>
      <sz val="12"/>
      <color indexed="8"/>
      <name val="HG丸ｺﾞｼｯｸM-PRO"/>
      <family val="3"/>
    </font>
    <font>
      <b/>
      <sz val="14"/>
      <color indexed="10"/>
      <name val="HGS創英角ﾎﾟｯﾌﾟ体"/>
      <family val="3"/>
    </font>
    <font>
      <sz val="12"/>
      <color indexed="8"/>
      <name val="ＭＳ Ｐゴシック"/>
      <family val="3"/>
    </font>
    <font>
      <sz val="11"/>
      <color indexed="10"/>
      <name val="HG丸ｺﾞｼｯｸM-PRO"/>
      <family val="3"/>
    </font>
    <font>
      <b/>
      <sz val="10.5"/>
      <color indexed="8"/>
      <name val="ＭＳ Ｐゴシック"/>
      <family val="3"/>
    </font>
    <font>
      <b/>
      <u val="single"/>
      <sz val="10.5"/>
      <color indexed="8"/>
      <name val="ＭＳ Ｐゴシック"/>
      <family val="3"/>
    </font>
    <font>
      <sz val="8"/>
      <color indexed="8"/>
      <name val="ＭＳ Ｐゴシック"/>
      <family val="3"/>
    </font>
    <font>
      <sz val="9"/>
      <color indexed="8"/>
      <name val="HG丸ｺﾞｼｯｸM-PRO"/>
      <family val="3"/>
    </font>
    <font>
      <b/>
      <sz val="16"/>
      <color indexed="8"/>
      <name val="HG丸ｺﾞｼｯｸM-PRO"/>
      <family val="3"/>
    </font>
    <font>
      <b/>
      <sz val="16"/>
      <color indexed="10"/>
      <name val="HG丸ｺﾞｼｯｸM-PRO"/>
      <family val="3"/>
    </font>
    <font>
      <sz val="14"/>
      <color indexed="8"/>
      <name val="HG丸ｺﾞｼｯｸM-PRO"/>
      <family val="3"/>
    </font>
    <font>
      <b/>
      <sz val="11"/>
      <color indexed="17"/>
      <name val="ＭＳ Ｐゴシック"/>
      <family val="3"/>
    </font>
    <font>
      <b/>
      <sz val="12"/>
      <color indexed="12"/>
      <name val="ＭＳ Ｐゴシック"/>
      <family val="3"/>
    </font>
    <font>
      <sz val="12"/>
      <color indexed="10"/>
      <name val="ＭＳ Ｐゴシック"/>
      <family val="3"/>
    </font>
    <font>
      <sz val="12"/>
      <name val="ＭＳ Ｐゴシック"/>
      <family val="3"/>
    </font>
    <font>
      <sz val="14"/>
      <color indexed="8"/>
      <name val="ＭＳ Ｐゴシック"/>
      <family val="3"/>
    </font>
    <font>
      <b/>
      <sz val="11"/>
      <name val="ＭＳ Ｐゴシック"/>
      <family val="3"/>
    </font>
    <font>
      <b/>
      <u val="single"/>
      <sz val="11"/>
      <color indexed="10"/>
      <name val="ＭＳ Ｐゴシック"/>
      <family val="3"/>
    </font>
    <font>
      <b/>
      <sz val="12"/>
      <name val="ＭＳ Ｐゴシック"/>
      <family val="3"/>
    </font>
    <font>
      <b/>
      <sz val="9"/>
      <color indexed="9"/>
      <name val="ＭＳ Ｐ明朝"/>
      <family val="1"/>
    </font>
    <font>
      <sz val="12"/>
      <color indexed="12"/>
      <name val="HG丸ｺﾞｼｯｸM-PRO"/>
      <family val="3"/>
    </font>
    <font>
      <sz val="12"/>
      <color indexed="10"/>
      <name val="HG丸ｺﾞｼｯｸM-PRO"/>
      <family val="3"/>
    </font>
    <font>
      <b/>
      <sz val="12"/>
      <color indexed="10"/>
      <name val="ＭＳ Ｐゴシック"/>
      <family val="3"/>
    </font>
    <font>
      <b/>
      <sz val="12"/>
      <color indexed="8"/>
      <name val="ＭＳ Ｐゴシック"/>
      <family val="3"/>
    </font>
    <font>
      <b/>
      <u val="single"/>
      <sz val="11"/>
      <color indexed="8"/>
      <name val="ＭＳ Ｐゴシック"/>
      <family val="3"/>
    </font>
    <font>
      <sz val="11"/>
      <color indexed="8"/>
      <name val="Calibri"/>
      <family val="2"/>
    </font>
    <font>
      <sz val="11"/>
      <color indexed="9"/>
      <name val="Calibri"/>
      <family val="2"/>
    </font>
    <font>
      <sz val="11"/>
      <color indexed="20"/>
      <name val="Calibri"/>
      <family val="2"/>
    </font>
    <font>
      <sz val="10"/>
      <color indexed="8"/>
      <name val="Arial"/>
      <family val="2"/>
    </font>
    <font>
      <sz val="10"/>
      <name val="Arial"/>
      <family val="2"/>
    </font>
    <font>
      <b/>
      <sz val="11"/>
      <color indexed="52"/>
      <name val="Calibri"/>
      <family val="2"/>
    </font>
    <font>
      <b/>
      <sz val="11"/>
      <color indexed="9"/>
      <name val="Calibri"/>
      <family val="2"/>
    </font>
    <font>
      <sz val="10"/>
      <color indexed="12"/>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4"/>
      <name val="Arial"/>
      <family val="2"/>
    </font>
    <font>
      <sz val="11"/>
      <color indexed="52"/>
      <name val="Calibri"/>
      <family val="2"/>
    </font>
    <font>
      <sz val="11"/>
      <color indexed="60"/>
      <name val="Calibri"/>
      <family val="2"/>
    </font>
    <font>
      <b/>
      <sz val="11"/>
      <color indexed="63"/>
      <name val="Calibri"/>
      <family val="2"/>
    </font>
    <font>
      <sz val="10"/>
      <color indexed="10"/>
      <name val="Arial"/>
      <family val="2"/>
    </font>
    <font>
      <b/>
      <sz val="18"/>
      <color indexed="56"/>
      <name val="Cambria"/>
      <family val="1"/>
    </font>
    <font>
      <b/>
      <sz val="11"/>
      <color indexed="8"/>
      <name val="Calibri"/>
      <family val="2"/>
    </font>
    <font>
      <sz val="11"/>
      <color indexed="10"/>
      <name val="Calibri"/>
      <family val="2"/>
    </font>
    <font>
      <b/>
      <sz val="32"/>
      <color indexed="8"/>
      <name val="Times New Roman"/>
      <family val="1"/>
    </font>
    <font>
      <b/>
      <sz val="24"/>
      <name val="HG創英角ｺﾞｼｯｸUB"/>
      <family val="3"/>
    </font>
    <font>
      <b/>
      <sz val="14"/>
      <color indexed="8"/>
      <name val="Calibri"/>
      <family val="2"/>
    </font>
    <font>
      <sz val="14"/>
      <color indexed="8"/>
      <name val="Calibri"/>
      <family val="2"/>
    </font>
    <font>
      <sz val="10"/>
      <color indexed="8"/>
      <name val="ＭＳ Ｐゴシック"/>
      <family val="3"/>
    </font>
    <font>
      <sz val="10"/>
      <color indexed="8"/>
      <name val="Calibri"/>
      <family val="2"/>
    </font>
    <font>
      <b/>
      <sz val="24"/>
      <color indexed="8"/>
      <name val="Times New Roman"/>
      <family val="1"/>
    </font>
    <font>
      <b/>
      <sz val="28"/>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Calibri"/>
      <family val="3"/>
    </font>
    <font>
      <b/>
      <sz val="11"/>
      <color rgb="FF7030A0"/>
      <name val="Calibri"/>
      <family val="3"/>
    </font>
    <font>
      <b/>
      <sz val="11"/>
      <color indexed="8"/>
      <name val="Cambria"/>
      <family val="3"/>
    </font>
    <font>
      <b/>
      <sz val="11"/>
      <color rgb="FFFF00FF"/>
      <name val="Calibri"/>
      <family val="3"/>
    </font>
    <font>
      <sz val="11"/>
      <color rgb="FF92D050"/>
      <name val="Calibri"/>
      <family val="3"/>
    </font>
    <font>
      <sz val="11"/>
      <color rgb="FFFF0000"/>
      <name val="ＭＳ Ｐゴシック"/>
      <family val="3"/>
    </font>
    <font>
      <b/>
      <sz val="11"/>
      <color rgb="FF0000FF"/>
      <name val="ＭＳ Ｐゴシック"/>
      <family val="3"/>
    </font>
    <font>
      <sz val="11"/>
      <color rgb="FFFF3399"/>
      <name val="Calibri"/>
      <family val="3"/>
    </font>
    <font>
      <sz val="11"/>
      <color theme="1"/>
      <name val="メイリオ"/>
      <family val="3"/>
    </font>
    <font>
      <b/>
      <sz val="12"/>
      <color rgb="FF0033CC"/>
      <name val="ＭＳ Ｐゴシック"/>
      <family val="3"/>
    </font>
    <font>
      <b/>
      <sz val="14"/>
      <color rgb="FFFF0000"/>
      <name val="HGS創英角ﾎﾟｯﾌﾟ体"/>
      <family val="3"/>
    </font>
    <font>
      <sz val="11"/>
      <color theme="1"/>
      <name val="ＭＳ Ｐゴシック"/>
      <family val="3"/>
    </font>
    <font>
      <sz val="11"/>
      <color rgb="FFFF0000"/>
      <name val="HG丸ｺﾞｼｯｸM-PRO"/>
      <family val="3"/>
    </font>
    <font>
      <sz val="12"/>
      <color theme="1"/>
      <name val="Calibri"/>
      <family val="3"/>
    </font>
    <font>
      <sz val="8"/>
      <color theme="1"/>
      <name val="Calibri"/>
      <family val="3"/>
    </font>
    <font>
      <sz val="11"/>
      <color rgb="FFFF00FF"/>
      <name val="ＭＳ Ｐゴシック"/>
      <family val="3"/>
    </font>
    <font>
      <b/>
      <sz val="11"/>
      <color rgb="FF00B050"/>
      <name val="Calibri"/>
      <family val="3"/>
    </font>
    <font>
      <b/>
      <sz val="12"/>
      <color rgb="FF0000FF"/>
      <name val="ＭＳ Ｐゴシック"/>
      <family val="3"/>
    </font>
    <font>
      <sz val="12"/>
      <color rgb="FFFF0000"/>
      <name val="ＭＳ Ｐゴシック"/>
      <family val="3"/>
    </font>
    <font>
      <b/>
      <sz val="11"/>
      <name val="Calibri"/>
      <family val="3"/>
    </font>
    <font>
      <b/>
      <u val="single"/>
      <sz val="11"/>
      <color rgb="FFFF0000"/>
      <name val="ＭＳ Ｐゴシック"/>
      <family val="3"/>
    </font>
    <font>
      <b/>
      <sz val="12"/>
      <color rgb="FF0000FF"/>
      <name val="Calibri"/>
      <family val="3"/>
    </font>
    <font>
      <sz val="12"/>
      <color rgb="FF0000FF"/>
      <name val="HG丸ｺﾞｼｯｸM-PRO"/>
      <family val="3"/>
    </font>
    <font>
      <sz val="12"/>
      <color rgb="FFFF0000"/>
      <name val="HG丸ｺﾞｼｯｸM-PRO"/>
      <family val="3"/>
    </font>
    <font>
      <sz val="12"/>
      <color rgb="FFFF0000"/>
      <name val="Calibri"/>
      <family val="3"/>
    </font>
    <font>
      <b/>
      <sz val="11"/>
      <color rgb="FFFF0000"/>
      <name val="Calibri"/>
      <family val="3"/>
    </font>
    <font>
      <sz val="12"/>
      <color theme="1"/>
      <name val="HG丸ｺﾞｼｯｸM-PRO"/>
      <family val="3"/>
    </font>
    <font>
      <b/>
      <u val="single"/>
      <sz val="11"/>
      <color theme="1"/>
      <name val="ＭＳ Ｐゴシック"/>
      <family val="3"/>
    </font>
    <font>
      <sz val="11"/>
      <color theme="1"/>
      <name val="HG丸ｺﾞｼｯｸM-PRO"/>
      <family val="3"/>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rgb="FFFFFF00"/>
        <bgColor indexed="64"/>
      </patternFill>
    </fill>
    <fill>
      <patternFill patternType="solid">
        <fgColor rgb="FFFFFFFF"/>
        <bgColor indexed="64"/>
      </patternFill>
    </fill>
    <fill>
      <patternFill patternType="solid">
        <fgColor rgb="FFCCFFFF"/>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color indexed="9"/>
      </left>
      <right style="thin">
        <color indexed="9"/>
      </right>
      <top style="thin"/>
      <bottom style="thin">
        <color indexed="9"/>
      </bottom>
    </border>
    <border>
      <left style="thin">
        <color indexed="9"/>
      </left>
      <right/>
      <top style="thin"/>
      <bottom style="thin">
        <color indexed="9"/>
      </bottom>
    </border>
    <border>
      <left/>
      <right style="thin"/>
      <top style="thin"/>
      <bottom style="thin">
        <color indexed="9"/>
      </bottom>
    </border>
    <border>
      <left style="thin"/>
      <right style="thin"/>
      <top style="thin"/>
      <bottom/>
    </border>
    <border>
      <left style="thin"/>
      <right style="thin">
        <color theme="0"/>
      </right>
      <top/>
      <bottom style="double"/>
    </border>
    <border>
      <left>
        <color indexed="63"/>
      </left>
      <right style="thin">
        <color indexed="9"/>
      </right>
      <top style="thin">
        <color indexed="9"/>
      </top>
      <bottom style="double"/>
    </border>
    <border>
      <left style="thin">
        <color indexed="9"/>
      </left>
      <right style="thin">
        <color indexed="9"/>
      </right>
      <top style="thin">
        <color indexed="9"/>
      </top>
      <bottom style="double"/>
    </border>
    <border>
      <left style="thin">
        <color indexed="9"/>
      </left>
      <right/>
      <top style="thin">
        <color indexed="9"/>
      </top>
      <bottom style="double"/>
    </border>
    <border>
      <left style="thin"/>
      <right style="thin"/>
      <top/>
      <bottom style="double"/>
    </border>
    <border>
      <left style="thin"/>
      <right/>
      <top style="thin"/>
      <bottom style="dotted"/>
    </border>
    <border>
      <left style="thin"/>
      <right style="thin"/>
      <top style="thin"/>
      <bottom style="dotted"/>
    </border>
    <border>
      <left style="thin"/>
      <right style="thin"/>
      <top style="dotted"/>
      <bottom style="dotted"/>
    </border>
    <border>
      <left style="thin"/>
      <right/>
      <top/>
      <bottom style="dotted"/>
    </border>
    <border>
      <left style="thin"/>
      <right style="thin"/>
      <top/>
      <bottom style="dotted"/>
    </border>
    <border>
      <left style="thin"/>
      <right/>
      <top style="dotted"/>
      <bottom style="dotted"/>
    </border>
    <border>
      <left style="thin"/>
      <right/>
      <top style="dotted"/>
      <bottom/>
    </border>
    <border>
      <left style="thin"/>
      <right style="thin"/>
      <top/>
      <bottom/>
    </border>
    <border>
      <left style="thin"/>
      <right style="thin"/>
      <top style="dotted"/>
      <bottom/>
    </border>
    <border>
      <left style="thin"/>
      <right/>
      <top>
        <color indexed="63"/>
      </top>
      <bottom>
        <color indexed="63"/>
      </bottom>
    </border>
    <border>
      <left style="thin"/>
      <right style="thin"/>
      <top style="dotted"/>
      <bottom style="thin"/>
    </border>
    <border>
      <left/>
      <right/>
      <top/>
      <bottom style="double"/>
    </border>
    <border>
      <left style="thin"/>
      <right style="thin"/>
      <top style="double"/>
      <bottom style="dotted"/>
    </border>
    <border>
      <left/>
      <right/>
      <top/>
      <bottom style="thin"/>
    </border>
    <border>
      <left style="thin"/>
      <right style="thin">
        <color indexed="9"/>
      </right>
      <top style="thin"/>
      <bottom/>
    </border>
    <border>
      <left style="thin">
        <color indexed="9"/>
      </left>
      <right style="thin">
        <color indexed="9"/>
      </right>
      <top style="thin"/>
      <bottom/>
    </border>
    <border>
      <left style="thin">
        <color indexed="9"/>
      </left>
      <right/>
      <top style="thin"/>
      <bottom/>
    </border>
    <border>
      <left/>
      <right style="thin">
        <color indexed="9"/>
      </right>
      <top style="thin"/>
      <bottom/>
    </border>
    <border>
      <left/>
      <right style="thin">
        <color indexed="9"/>
      </right>
      <top style="thin"/>
      <bottom style="thin">
        <color indexed="9"/>
      </bottom>
    </border>
    <border>
      <left style="thin">
        <color indexed="9"/>
      </left>
      <right style="thin"/>
      <top style="thin"/>
      <bottom/>
    </border>
    <border>
      <left style="thin"/>
      <right style="thin">
        <color indexed="9"/>
      </right>
      <top/>
      <bottom style="double"/>
    </border>
    <border>
      <left style="thin">
        <color indexed="9"/>
      </left>
      <right style="thin">
        <color indexed="9"/>
      </right>
      <top/>
      <bottom style="double"/>
    </border>
    <border>
      <left style="thin">
        <color indexed="9"/>
      </left>
      <right/>
      <top/>
      <bottom style="double"/>
    </border>
    <border>
      <left/>
      <right style="thin">
        <color indexed="9"/>
      </right>
      <top/>
      <bottom style="double"/>
    </border>
    <border>
      <left style="thin">
        <color indexed="9"/>
      </left>
      <right style="thin"/>
      <top/>
      <bottom style="double"/>
    </border>
    <border>
      <left/>
      <right style="thin"/>
      <top style="thin"/>
      <bottom style="dotted"/>
    </border>
    <border>
      <left/>
      <right style="thin"/>
      <top style="dotted"/>
      <bottom style="dotted"/>
    </border>
    <border>
      <left/>
      <right style="thin"/>
      <top/>
      <bottom style="dotted"/>
    </border>
    <border>
      <left/>
      <right style="thin"/>
      <top style="dotted"/>
      <bottom/>
    </border>
    <border>
      <left style="thin"/>
      <right/>
      <top style="dotted"/>
      <bottom style="thin"/>
    </border>
    <border>
      <left/>
      <right style="thin"/>
      <top style="dotted"/>
      <bottom style="thin"/>
    </border>
  </borders>
  <cellStyleXfs count="15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5" borderId="0" applyNumberFormat="0" applyBorder="0" applyAlignment="0" applyProtection="0"/>
    <xf numFmtId="0" fontId="63" fillId="14" borderId="0" applyNumberFormat="0" applyBorder="0" applyAlignment="0" applyProtection="0"/>
    <xf numFmtId="0" fontId="6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4" fillId="2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94" fillId="31"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37" borderId="0" applyNumberFormat="0" applyBorder="0" applyAlignment="0" applyProtection="0"/>
    <xf numFmtId="0" fontId="65" fillId="3" borderId="0" applyNumberFormat="0" applyBorder="0" applyAlignment="0" applyProtection="0"/>
    <xf numFmtId="178" fontId="66" fillId="0" borderId="0" applyFill="0" applyBorder="0" applyAlignment="0">
      <protection/>
    </xf>
    <xf numFmtId="179" fontId="67" fillId="0" borderId="0" applyFill="0" applyBorder="0" applyAlignment="0">
      <protection/>
    </xf>
    <xf numFmtId="180" fontId="67" fillId="0" borderId="0" applyFill="0" applyBorder="0" applyAlignment="0">
      <protection/>
    </xf>
    <xf numFmtId="181" fontId="67" fillId="0" borderId="0" applyFill="0" applyBorder="0" applyAlignment="0">
      <protection/>
    </xf>
    <xf numFmtId="182" fontId="67" fillId="0" borderId="0" applyFill="0" applyBorder="0" applyAlignment="0">
      <protection/>
    </xf>
    <xf numFmtId="178" fontId="66" fillId="0" borderId="0" applyFill="0" applyBorder="0" applyAlignment="0">
      <protection/>
    </xf>
    <xf numFmtId="183" fontId="67" fillId="0" borderId="0" applyFill="0" applyBorder="0" applyAlignment="0">
      <protection/>
    </xf>
    <xf numFmtId="179" fontId="67" fillId="0" borderId="0" applyFill="0" applyBorder="0" applyAlignment="0">
      <protection/>
    </xf>
    <xf numFmtId="0" fontId="68" fillId="38" borderId="1" applyNumberFormat="0" applyAlignment="0" applyProtection="0"/>
    <xf numFmtId="0" fontId="69" fillId="39" borderId="2" applyNumberFormat="0" applyAlignment="0" applyProtection="0"/>
    <xf numFmtId="0" fontId="67" fillId="0" borderId="0" applyFont="0" applyFill="0" applyBorder="0" applyAlignment="0" applyProtection="0"/>
    <xf numFmtId="178" fontId="67" fillId="0" borderId="0" applyFont="0" applyFill="0" applyBorder="0" applyAlignment="0" applyProtection="0"/>
    <xf numFmtId="184" fontId="67" fillId="0" borderId="0" applyFont="0" applyFill="0" applyBorder="0" applyAlignment="0" applyProtection="0"/>
    <xf numFmtId="0" fontId="67" fillId="0" borderId="0" applyFont="0" applyFill="0" applyBorder="0" applyAlignment="0" applyProtection="0"/>
    <xf numFmtId="179" fontId="67" fillId="0" borderId="0" applyFont="0" applyFill="0" applyBorder="0" applyAlignment="0" applyProtection="0"/>
    <xf numFmtId="183" fontId="67" fillId="0" borderId="0" applyFont="0" applyFill="0" applyBorder="0" applyAlignment="0" applyProtection="0"/>
    <xf numFmtId="14" fontId="66" fillId="0" borderId="0" applyFill="0" applyBorder="0" applyAlignment="0">
      <protection/>
    </xf>
    <xf numFmtId="178" fontId="70" fillId="0" borderId="0" applyFill="0" applyBorder="0" applyAlignment="0">
      <protection/>
    </xf>
    <xf numFmtId="179" fontId="67" fillId="0" borderId="0" applyFill="0" applyBorder="0" applyAlignment="0">
      <protection/>
    </xf>
    <xf numFmtId="178" fontId="70" fillId="0" borderId="0" applyFill="0" applyBorder="0" applyAlignment="0">
      <protection/>
    </xf>
    <xf numFmtId="183" fontId="67" fillId="0" borderId="0" applyFill="0" applyBorder="0" applyAlignment="0">
      <protection/>
    </xf>
    <xf numFmtId="179" fontId="67" fillId="0" borderId="0" applyFill="0" applyBorder="0" applyAlignment="0">
      <protection/>
    </xf>
    <xf numFmtId="0" fontId="71" fillId="0" borderId="0" applyNumberFormat="0" applyFill="0" applyBorder="0" applyAlignment="0" applyProtection="0"/>
    <xf numFmtId="0" fontId="72" fillId="4" borderId="0" applyNumberFormat="0" applyBorder="0" applyAlignment="0" applyProtection="0"/>
    <xf numFmtId="0" fontId="73" fillId="0" borderId="3" applyNumberFormat="0" applyAlignment="0" applyProtection="0"/>
    <xf numFmtId="0" fontId="73" fillId="0" borderId="4">
      <alignment horizontal="left" vertical="center"/>
      <protection/>
    </xf>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7" borderId="1" applyNumberFormat="0" applyAlignment="0" applyProtection="0"/>
    <xf numFmtId="178" fontId="78" fillId="0" borderId="0" applyFill="0" applyBorder="0" applyAlignment="0">
      <protection/>
    </xf>
    <xf numFmtId="179" fontId="67" fillId="0" borderId="0" applyFill="0" applyBorder="0" applyAlignment="0">
      <protection/>
    </xf>
    <xf numFmtId="178" fontId="78" fillId="0" borderId="0" applyFill="0" applyBorder="0" applyAlignment="0">
      <protection/>
    </xf>
    <xf numFmtId="183" fontId="67" fillId="0" borderId="0" applyFill="0" applyBorder="0" applyAlignment="0">
      <protection/>
    </xf>
    <xf numFmtId="179" fontId="67" fillId="0" borderId="0" applyFill="0" applyBorder="0" applyAlignment="0">
      <protection/>
    </xf>
    <xf numFmtId="0" fontId="79" fillId="0" borderId="8" applyNumberFormat="0" applyFill="0" applyAlignment="0" applyProtection="0"/>
    <xf numFmtId="0" fontId="80" fillId="40" borderId="0" applyNumberFormat="0" applyBorder="0" applyAlignment="0" applyProtection="0"/>
    <xf numFmtId="0" fontId="67" fillId="0" borderId="0">
      <alignment/>
      <protection/>
    </xf>
    <xf numFmtId="0" fontId="67" fillId="41" borderId="9" applyNumberFormat="0" applyFont="0" applyAlignment="0" applyProtection="0"/>
    <xf numFmtId="0" fontId="81" fillId="38" borderId="10" applyNumberFormat="0" applyAlignment="0" applyProtection="0"/>
    <xf numFmtId="182" fontId="67" fillId="0" borderId="0" applyFont="0" applyFill="0" applyBorder="0" applyAlignment="0" applyProtection="0"/>
    <xf numFmtId="184" fontId="67" fillId="0" borderId="0" applyFont="0" applyFill="0" applyBorder="0" applyAlignment="0" applyProtection="0"/>
    <xf numFmtId="185" fontId="67" fillId="0" borderId="0" applyFont="0" applyFill="0" applyBorder="0" applyAlignment="0" applyProtection="0"/>
    <xf numFmtId="178" fontId="82" fillId="0" borderId="0" applyFill="0" applyBorder="0" applyAlignment="0">
      <protection/>
    </xf>
    <xf numFmtId="179" fontId="67" fillId="0" borderId="0" applyFill="0" applyBorder="0" applyAlignment="0">
      <protection/>
    </xf>
    <xf numFmtId="178" fontId="82" fillId="0" borderId="0" applyFill="0" applyBorder="0" applyAlignment="0">
      <protection/>
    </xf>
    <xf numFmtId="183" fontId="67" fillId="0" borderId="0" applyFill="0" applyBorder="0" applyAlignment="0">
      <protection/>
    </xf>
    <xf numFmtId="179" fontId="67" fillId="0" borderId="0" applyFill="0" applyBorder="0" applyAlignment="0">
      <protection/>
    </xf>
    <xf numFmtId="49" fontId="66" fillId="0" borderId="0" applyFill="0" applyBorder="0" applyAlignment="0">
      <protection/>
    </xf>
    <xf numFmtId="185" fontId="67" fillId="0" borderId="0" applyFill="0" applyBorder="0" applyAlignment="0">
      <protection/>
    </xf>
    <xf numFmtId="186" fontId="67" fillId="0" borderId="0" applyFill="0" applyBorder="0" applyAlignment="0">
      <protection/>
    </xf>
    <xf numFmtId="0" fontId="83" fillId="0" borderId="0" applyNumberFormat="0" applyFill="0" applyBorder="0" applyAlignment="0" applyProtection="0"/>
    <xf numFmtId="0" fontId="84" fillId="0" borderId="11" applyNumberFormat="0" applyFill="0" applyAlignment="0" applyProtection="0"/>
    <xf numFmtId="0" fontId="85" fillId="0" borderId="0" applyNumberFormat="0" applyFill="0" applyBorder="0" applyAlignment="0" applyProtection="0"/>
    <xf numFmtId="0" fontId="94" fillId="42" borderId="0" applyNumberFormat="0" applyBorder="0" applyAlignment="0" applyProtection="0"/>
    <xf numFmtId="0" fontId="94" fillId="43"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94" fillId="47" borderId="0" applyNumberFormat="0" applyBorder="0" applyAlignment="0" applyProtection="0"/>
    <xf numFmtId="0" fontId="95" fillId="0" borderId="0" applyNumberFormat="0" applyFill="0" applyBorder="0" applyAlignment="0" applyProtection="0"/>
    <xf numFmtId="0" fontId="96" fillId="48" borderId="12" applyNumberFormat="0" applyAlignment="0" applyProtection="0"/>
    <xf numFmtId="0" fontId="97" fillId="4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50" borderId="13" applyNumberFormat="0" applyFont="0" applyAlignment="0" applyProtection="0"/>
    <xf numFmtId="0" fontId="98" fillId="0" borderId="14" applyNumberFormat="0" applyFill="0" applyAlignment="0" applyProtection="0"/>
    <xf numFmtId="0" fontId="99" fillId="51" borderId="0" applyNumberFormat="0" applyBorder="0" applyAlignment="0" applyProtection="0"/>
    <xf numFmtId="0" fontId="100" fillId="52" borderId="15"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16" applyNumberFormat="0" applyFill="0" applyAlignment="0" applyProtection="0"/>
    <xf numFmtId="0" fontId="103" fillId="0" borderId="17" applyNumberFormat="0" applyFill="0" applyAlignment="0" applyProtection="0"/>
    <xf numFmtId="0" fontId="104" fillId="0" borderId="18" applyNumberFormat="0" applyFill="0" applyAlignment="0" applyProtection="0"/>
    <xf numFmtId="0" fontId="104" fillId="0" borderId="0" applyNumberFormat="0" applyFill="0" applyBorder="0" applyAlignment="0" applyProtection="0"/>
    <xf numFmtId="0" fontId="105" fillId="0" borderId="19" applyNumberFormat="0" applyFill="0" applyAlignment="0" applyProtection="0"/>
    <xf numFmtId="0" fontId="106" fillId="52" borderId="20"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53" borderId="15"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28"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09" fillId="54" borderId="0" applyNumberFormat="0" applyBorder="0" applyAlignment="0" applyProtection="0"/>
  </cellStyleXfs>
  <cellXfs count="252">
    <xf numFmtId="0" fontId="0" fillId="0" borderId="0" xfId="0" applyFont="1" applyAlignment="1">
      <alignment vertical="center"/>
    </xf>
    <xf numFmtId="0" fontId="18" fillId="55" borderId="0" xfId="0" applyFont="1" applyFill="1" applyAlignment="1">
      <alignment vertical="center"/>
    </xf>
    <xf numFmtId="0" fontId="20" fillId="55" borderId="0" xfId="0" applyFont="1" applyFill="1" applyAlignment="1">
      <alignment vertical="center"/>
    </xf>
    <xf numFmtId="0" fontId="21" fillId="55" borderId="0" xfId="0" applyFont="1" applyFill="1" applyAlignment="1">
      <alignment horizontal="right" vertical="center"/>
    </xf>
    <xf numFmtId="0" fontId="0" fillId="55" borderId="0" xfId="0" applyFont="1" applyFill="1" applyAlignment="1">
      <alignment vertical="center"/>
    </xf>
    <xf numFmtId="0" fontId="22" fillId="55" borderId="0" xfId="0" applyFont="1" applyFill="1" applyAlignment="1">
      <alignment vertical="center"/>
    </xf>
    <xf numFmtId="0" fontId="23" fillId="55" borderId="0" xfId="0" applyFont="1" applyFill="1" applyAlignment="1">
      <alignment vertical="center"/>
    </xf>
    <xf numFmtId="0" fontId="0" fillId="55" borderId="0" xfId="0" applyFont="1" applyFill="1" applyBorder="1" applyAlignment="1">
      <alignment vertical="center"/>
    </xf>
    <xf numFmtId="0" fontId="16" fillId="55" borderId="0" xfId="0" applyFont="1" applyFill="1" applyAlignment="1">
      <alignment horizontal="right" vertical="center"/>
    </xf>
    <xf numFmtId="15" fontId="105" fillId="55" borderId="0" xfId="0" applyNumberFormat="1" applyFont="1" applyFill="1" applyAlignment="1">
      <alignment horizontal="center" vertical="center"/>
    </xf>
    <xf numFmtId="0" fontId="16" fillId="55" borderId="0" xfId="0" applyFont="1" applyFill="1" applyAlignment="1">
      <alignment horizontal="right" vertical="center"/>
    </xf>
    <xf numFmtId="0" fontId="105" fillId="55" borderId="0" xfId="0" applyFont="1" applyFill="1" applyAlignment="1">
      <alignment horizontal="center" vertical="center"/>
    </xf>
    <xf numFmtId="0" fontId="105" fillId="55" borderId="0" xfId="0" applyFont="1" applyFill="1" applyAlignment="1">
      <alignment horizontal="center" vertical="center"/>
    </xf>
    <xf numFmtId="0" fontId="110" fillId="55" borderId="0" xfId="0" applyFont="1" applyFill="1" applyAlignment="1">
      <alignment horizontal="right" vertical="center"/>
    </xf>
    <xf numFmtId="0" fontId="13" fillId="56" borderId="0" xfId="0" applyFont="1" applyFill="1" applyBorder="1" applyAlignment="1">
      <alignment horizontal="center" vertical="center" wrapText="1"/>
    </xf>
    <xf numFmtId="0" fontId="24" fillId="56" borderId="0" xfId="0" applyFont="1" applyFill="1" applyBorder="1" applyAlignment="1">
      <alignment horizontal="center" vertical="center" wrapText="1"/>
    </xf>
    <xf numFmtId="0" fontId="25" fillId="56" borderId="0" xfId="0" applyFont="1" applyFill="1" applyBorder="1" applyAlignment="1">
      <alignment horizontal="center" vertical="center" wrapText="1"/>
    </xf>
    <xf numFmtId="0" fontId="111" fillId="55" borderId="0" xfId="0" applyFont="1" applyFill="1" applyAlignment="1">
      <alignment horizontal="right" vertical="center"/>
    </xf>
    <xf numFmtId="0" fontId="27" fillId="55" borderId="0" xfId="0" applyFont="1" applyFill="1" applyAlignment="1">
      <alignment vertical="center"/>
    </xf>
    <xf numFmtId="0" fontId="16" fillId="55" borderId="0" xfId="0" applyFont="1" applyFill="1" applyAlignment="1">
      <alignment vertical="center"/>
    </xf>
    <xf numFmtId="176" fontId="28" fillId="0" borderId="0" xfId="0" applyNumberFormat="1" applyFont="1" applyFill="1" applyBorder="1" applyAlignment="1">
      <alignment horizontal="center" vertical="center"/>
    </xf>
    <xf numFmtId="0" fontId="27" fillId="55" borderId="0" xfId="0" applyFont="1" applyFill="1" applyBorder="1" applyAlignment="1">
      <alignment horizontal="left" vertical="center"/>
    </xf>
    <xf numFmtId="0" fontId="16" fillId="56" borderId="0" xfId="0" applyFont="1" applyFill="1" applyBorder="1" applyAlignment="1">
      <alignment horizontal="left" vertical="center"/>
    </xf>
    <xf numFmtId="0" fontId="18" fillId="56" borderId="0" xfId="0" applyFont="1" applyFill="1" applyBorder="1" applyAlignment="1">
      <alignment vertical="center"/>
    </xf>
    <xf numFmtId="0" fontId="112" fillId="56" borderId="0" xfId="0" applyFont="1" applyFill="1" applyBorder="1" applyAlignment="1">
      <alignment vertical="center"/>
    </xf>
    <xf numFmtId="0" fontId="13" fillId="57" borderId="21" xfId="0" applyFont="1" applyFill="1" applyBorder="1" applyAlignment="1">
      <alignment horizontal="center" vertical="center"/>
    </xf>
    <xf numFmtId="0" fontId="13" fillId="57" borderId="22" xfId="0" applyFont="1" applyFill="1" applyBorder="1" applyAlignment="1">
      <alignment horizontal="center" vertical="center"/>
    </xf>
    <xf numFmtId="0" fontId="13" fillId="57" borderId="23" xfId="0" applyFont="1" applyFill="1" applyBorder="1" applyAlignment="1">
      <alignment horizontal="center" vertical="center"/>
    </xf>
    <xf numFmtId="0" fontId="13" fillId="57" borderId="24" xfId="0" applyFont="1" applyFill="1" applyBorder="1" applyAlignment="1">
      <alignment horizontal="center" vertical="center"/>
    </xf>
    <xf numFmtId="0" fontId="13" fillId="57" borderId="25" xfId="0" applyFont="1" applyFill="1" applyBorder="1" applyAlignment="1">
      <alignment horizontal="center" vertical="center" wrapText="1"/>
    </xf>
    <xf numFmtId="0" fontId="0" fillId="0" borderId="0" xfId="0" applyFont="1" applyFill="1" applyAlignment="1">
      <alignment vertical="center"/>
    </xf>
    <xf numFmtId="0" fontId="113" fillId="0" borderId="0" xfId="0" applyFont="1" applyFill="1" applyAlignment="1">
      <alignment horizontal="right" vertical="center"/>
    </xf>
    <xf numFmtId="0" fontId="13" fillId="57" borderId="26" xfId="0" applyFont="1" applyFill="1" applyBorder="1" applyAlignment="1">
      <alignment horizontal="center" vertical="center"/>
    </xf>
    <xf numFmtId="0" fontId="13" fillId="57" borderId="27" xfId="0" applyFont="1" applyFill="1" applyBorder="1" applyAlignment="1">
      <alignment horizontal="center" vertical="center"/>
    </xf>
    <xf numFmtId="0" fontId="13" fillId="57" borderId="28" xfId="0" applyFont="1" applyFill="1" applyBorder="1" applyAlignment="1">
      <alignment horizontal="center" vertical="center"/>
    </xf>
    <xf numFmtId="0" fontId="13" fillId="57" borderId="29" xfId="0" applyFont="1" applyFill="1" applyBorder="1" applyAlignment="1">
      <alignment horizontal="center" vertical="center"/>
    </xf>
    <xf numFmtId="0" fontId="13" fillId="57" borderId="30" xfId="0" applyFont="1" applyFill="1" applyBorder="1" applyAlignment="1">
      <alignment horizontal="center" vertical="center" wrapText="1"/>
    </xf>
    <xf numFmtId="0" fontId="114" fillId="0" borderId="0" xfId="0" applyFont="1" applyFill="1" applyAlignment="1">
      <alignment horizontal="right" vertical="center"/>
    </xf>
    <xf numFmtId="0" fontId="0" fillId="0" borderId="31" xfId="0" applyFont="1" applyFill="1" applyBorder="1" applyAlignment="1">
      <alignment vertical="center"/>
    </xf>
    <xf numFmtId="0" fontId="0" fillId="0" borderId="32" xfId="0" applyFont="1" applyFill="1" applyBorder="1" applyAlignment="1">
      <alignment horizontal="left" vertical="center"/>
    </xf>
    <xf numFmtId="176" fontId="115" fillId="56" borderId="32" xfId="0" applyNumberFormat="1" applyFont="1" applyFill="1" applyBorder="1" applyAlignment="1">
      <alignment horizontal="center" vertical="center"/>
    </xf>
    <xf numFmtId="176" fontId="28" fillId="0" borderId="31" xfId="0" applyNumberFormat="1" applyFont="1" applyFill="1" applyBorder="1" applyAlignment="1">
      <alignment horizontal="center" vertical="center"/>
    </xf>
    <xf numFmtId="176" fontId="116" fillId="0" borderId="32" xfId="0" applyNumberFormat="1" applyFont="1" applyFill="1" applyBorder="1" applyAlignment="1">
      <alignment horizontal="center" vertical="center"/>
    </xf>
    <xf numFmtId="176" fontId="28" fillId="0" borderId="33" xfId="0" applyNumberFormat="1"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horizontal="left" vertical="center"/>
    </xf>
    <xf numFmtId="176" fontId="115" fillId="56" borderId="35" xfId="0" applyNumberFormat="1" applyFont="1" applyFill="1" applyBorder="1" applyAlignment="1">
      <alignment horizontal="center" vertical="center"/>
    </xf>
    <xf numFmtId="176" fontId="28" fillId="0" borderId="34" xfId="0" applyNumberFormat="1" applyFont="1" applyFill="1" applyBorder="1" applyAlignment="1" quotePrefix="1">
      <alignment horizontal="center" vertical="center"/>
    </xf>
    <xf numFmtId="176" fontId="116" fillId="0" borderId="35" xfId="0" applyNumberFormat="1" applyFont="1" applyFill="1" applyBorder="1" applyAlignment="1">
      <alignment horizontal="center" vertical="center"/>
    </xf>
    <xf numFmtId="176" fontId="28" fillId="56" borderId="0" xfId="0" applyNumberFormat="1" applyFont="1" applyFill="1" applyBorder="1" applyAlignment="1">
      <alignment horizontal="center" vertical="center"/>
    </xf>
    <xf numFmtId="0" fontId="0" fillId="0" borderId="34" xfId="0" applyFont="1" applyFill="1" applyBorder="1" applyAlignment="1">
      <alignment vertical="center" shrinkToFit="1"/>
    </xf>
    <xf numFmtId="176" fontId="115" fillId="0" borderId="35" xfId="0" applyNumberFormat="1" applyFont="1" applyFill="1" applyBorder="1" applyAlignment="1">
      <alignment horizontal="center" vertical="center"/>
    </xf>
    <xf numFmtId="0" fontId="117" fillId="55" borderId="0" xfId="0" applyFont="1" applyFill="1" applyAlignment="1">
      <alignment horizontal="right" vertical="center"/>
    </xf>
    <xf numFmtId="0" fontId="0" fillId="0" borderId="33" xfId="0" applyFont="1" applyFill="1" applyBorder="1" applyAlignment="1">
      <alignment horizontal="left" vertical="center"/>
    </xf>
    <xf numFmtId="176" fontId="28" fillId="0" borderId="34" xfId="0" applyNumberFormat="1" applyFont="1" applyFill="1" applyBorder="1" applyAlignment="1">
      <alignment horizontal="center" vertical="center"/>
    </xf>
    <xf numFmtId="0" fontId="0" fillId="0" borderId="36" xfId="0" applyFont="1" applyFill="1" applyBorder="1" applyAlignment="1">
      <alignment vertical="center" shrinkToFit="1"/>
    </xf>
    <xf numFmtId="176" fontId="115" fillId="56" borderId="33" xfId="0" applyNumberFormat="1" applyFont="1" applyFill="1" applyBorder="1" applyAlignment="1">
      <alignment horizontal="center" vertical="center"/>
    </xf>
    <xf numFmtId="176" fontId="28" fillId="0" borderId="36" xfId="0" applyNumberFormat="1"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115" fillId="56" borderId="38" xfId="0" applyNumberFormat="1" applyFont="1" applyFill="1" applyBorder="1" applyAlignment="1">
      <alignment horizontal="center" vertical="center"/>
    </xf>
    <xf numFmtId="176" fontId="28" fillId="0" borderId="40" xfId="0" applyNumberFormat="1" applyFont="1" applyFill="1" applyBorder="1" applyAlignment="1">
      <alignment horizontal="center" vertical="center"/>
    </xf>
    <xf numFmtId="176" fontId="116" fillId="0" borderId="39" xfId="0" applyNumberFormat="1" applyFont="1" applyFill="1" applyBorder="1" applyAlignment="1">
      <alignment horizontal="center" vertical="center"/>
    </xf>
    <xf numFmtId="176" fontId="28" fillId="0" borderId="39" xfId="0" applyNumberFormat="1" applyFont="1" applyFill="1" applyBorder="1" applyAlignment="1">
      <alignment horizontal="center" vertical="center"/>
    </xf>
    <xf numFmtId="0" fontId="110" fillId="0" borderId="0" xfId="0" applyFont="1" applyFill="1" applyAlignment="1">
      <alignment horizontal="right" vertical="center"/>
    </xf>
    <xf numFmtId="176" fontId="115" fillId="56" borderId="39" xfId="0" applyNumberFormat="1" applyFont="1" applyFill="1" applyBorder="1" applyAlignment="1">
      <alignment horizontal="center" vertical="center"/>
    </xf>
    <xf numFmtId="176" fontId="28" fillId="0" borderId="37" xfId="0" applyNumberFormat="1" applyFont="1" applyFill="1" applyBorder="1" applyAlignment="1">
      <alignment horizontal="center" vertical="center"/>
    </xf>
    <xf numFmtId="0" fontId="0" fillId="0" borderId="33" xfId="0" applyFont="1" applyFill="1" applyBorder="1" applyAlignment="1">
      <alignment vertical="center"/>
    </xf>
    <xf numFmtId="176" fontId="116" fillId="0" borderId="33" xfId="0" applyNumberFormat="1" applyFont="1" applyFill="1" applyBorder="1" applyAlignment="1">
      <alignment horizontal="center" vertical="center"/>
    </xf>
    <xf numFmtId="0" fontId="0" fillId="0" borderId="38" xfId="0" applyFont="1" applyFill="1" applyBorder="1" applyAlignment="1">
      <alignment vertical="center"/>
    </xf>
    <xf numFmtId="176" fontId="28" fillId="0" borderId="38" xfId="0" applyNumberFormat="1" applyFont="1" applyFill="1" applyBorder="1" applyAlignment="1">
      <alignment horizontal="center" vertical="center"/>
    </xf>
    <xf numFmtId="176" fontId="116" fillId="0" borderId="38" xfId="0" applyNumberFormat="1" applyFont="1" applyFill="1" applyBorder="1" applyAlignment="1">
      <alignment horizontal="center" vertical="center"/>
    </xf>
    <xf numFmtId="0" fontId="110" fillId="0" borderId="0" xfId="0" applyFont="1" applyFill="1" applyBorder="1" applyAlignment="1">
      <alignment horizontal="right" vertical="center"/>
    </xf>
    <xf numFmtId="0" fontId="0" fillId="0" borderId="41" xfId="0" applyFont="1" applyFill="1" applyBorder="1" applyAlignment="1">
      <alignment vertical="center"/>
    </xf>
    <xf numFmtId="0" fontId="0" fillId="0" borderId="41" xfId="0" applyFill="1" applyBorder="1" applyAlignment="1">
      <alignment horizontal="left" vertical="center"/>
    </xf>
    <xf numFmtId="0" fontId="0" fillId="0" borderId="41" xfId="0" applyFont="1" applyFill="1" applyBorder="1" applyAlignment="1">
      <alignment horizontal="left" vertical="center"/>
    </xf>
    <xf numFmtId="176" fontId="115" fillId="56" borderId="41" xfId="0" applyNumberFormat="1" applyFont="1" applyFill="1" applyBorder="1" applyAlignment="1">
      <alignment horizontal="center" vertical="center"/>
    </xf>
    <xf numFmtId="176" fontId="28" fillId="0" borderId="41" xfId="0" applyNumberFormat="1" applyFont="1" applyFill="1" applyBorder="1" applyAlignment="1">
      <alignment horizontal="center" vertical="center"/>
    </xf>
    <xf numFmtId="176" fontId="116" fillId="0" borderId="41" xfId="0" applyNumberFormat="1" applyFont="1" applyFill="1" applyBorder="1" applyAlignment="1">
      <alignment horizontal="center" vertical="center"/>
    </xf>
    <xf numFmtId="0" fontId="33" fillId="55" borderId="0" xfId="0" applyFont="1" applyFill="1" applyAlignment="1">
      <alignment vertical="center"/>
    </xf>
    <xf numFmtId="0" fontId="0" fillId="0" borderId="0" xfId="0" applyFill="1" applyBorder="1" applyAlignment="1">
      <alignment horizontal="left" vertical="center"/>
    </xf>
    <xf numFmtId="176" fontId="115" fillId="56" borderId="0" xfId="0" applyNumberFormat="1" applyFont="1" applyFill="1" applyBorder="1" applyAlignment="1">
      <alignment horizontal="center" vertical="center"/>
    </xf>
    <xf numFmtId="176" fontId="116" fillId="0" borderId="0" xfId="0" applyNumberFormat="1" applyFont="1" applyFill="1" applyBorder="1" applyAlignment="1">
      <alignment horizontal="center" vertical="center"/>
    </xf>
    <xf numFmtId="0" fontId="118" fillId="0" borderId="0" xfId="0" applyFont="1" applyAlignment="1">
      <alignment vertical="center"/>
    </xf>
    <xf numFmtId="0" fontId="113" fillId="0" borderId="0" xfId="0" applyFont="1" applyFill="1" applyBorder="1" applyAlignment="1">
      <alignment horizontal="left" vertical="center"/>
    </xf>
    <xf numFmtId="176" fontId="115" fillId="0" borderId="0" xfId="0" applyNumberFormat="1" applyFont="1" applyFill="1" applyBorder="1" applyAlignment="1">
      <alignment horizontal="center" vertical="center"/>
    </xf>
    <xf numFmtId="176" fontId="28" fillId="0" borderId="0" xfId="0" applyNumberFormat="1" applyFont="1" applyFill="1" applyBorder="1" applyAlignment="1" quotePrefix="1">
      <alignment horizontal="center" vertical="center"/>
    </xf>
    <xf numFmtId="0" fontId="20" fillId="56" borderId="0" xfId="0" applyFont="1" applyFill="1" applyBorder="1" applyAlignment="1">
      <alignment vertical="center"/>
    </xf>
    <xf numFmtId="0" fontId="119" fillId="55" borderId="0" xfId="0" applyFont="1" applyFill="1" applyBorder="1" applyAlignment="1">
      <alignment horizontal="center" vertical="center"/>
    </xf>
    <xf numFmtId="0" fontId="36" fillId="56" borderId="0" xfId="0" applyFont="1" applyFill="1" applyBorder="1" applyAlignment="1">
      <alignment horizontal="left" vertical="center" shrinkToFit="1"/>
    </xf>
    <xf numFmtId="0" fontId="36" fillId="56" borderId="0" xfId="0" applyFont="1" applyFill="1" applyBorder="1" applyAlignment="1">
      <alignment vertical="center" shrinkToFit="1"/>
    </xf>
    <xf numFmtId="0" fontId="36" fillId="55" borderId="0" xfId="0" applyFont="1" applyFill="1" applyBorder="1" applyAlignment="1">
      <alignment horizontal="left" vertical="center" shrinkToFit="1"/>
    </xf>
    <xf numFmtId="0" fontId="36" fillId="55" borderId="0" xfId="0" applyFont="1" applyFill="1" applyBorder="1" applyAlignment="1">
      <alignment horizontal="left" vertical="center" shrinkToFit="1"/>
    </xf>
    <xf numFmtId="0" fontId="36" fillId="56" borderId="42" xfId="0" applyFont="1" applyFill="1" applyBorder="1" applyAlignment="1">
      <alignment horizontal="left" vertical="center" shrinkToFit="1"/>
    </xf>
    <xf numFmtId="0" fontId="36" fillId="56" borderId="42" xfId="0" applyFont="1" applyFill="1" applyBorder="1" applyAlignment="1">
      <alignment vertical="center" shrinkToFit="1"/>
    </xf>
    <xf numFmtId="0" fontId="20" fillId="0" borderId="0" xfId="0" applyFont="1" applyFill="1" applyBorder="1" applyAlignment="1">
      <alignment vertical="center"/>
    </xf>
    <xf numFmtId="0" fontId="38" fillId="56" borderId="0" xfId="0" applyFont="1" applyFill="1" applyBorder="1" applyAlignment="1">
      <alignment horizontal="left" vertical="center" shrinkToFit="1"/>
    </xf>
    <xf numFmtId="0" fontId="38" fillId="56" borderId="0" xfId="0" applyFont="1" applyFill="1" applyBorder="1" applyAlignment="1">
      <alignment vertical="center"/>
    </xf>
    <xf numFmtId="0" fontId="38" fillId="55" borderId="0" xfId="0" applyFont="1" applyFill="1" applyBorder="1" applyAlignment="1">
      <alignment vertical="center"/>
    </xf>
    <xf numFmtId="0" fontId="38" fillId="56" borderId="0" xfId="0" applyFont="1" applyFill="1" applyAlignment="1">
      <alignment vertical="center"/>
    </xf>
    <xf numFmtId="0" fontId="120" fillId="58" borderId="0" xfId="0" applyFont="1" applyFill="1" applyAlignment="1">
      <alignment horizontal="left" vertical="center"/>
    </xf>
    <xf numFmtId="176" fontId="28" fillId="58" borderId="0" xfId="0" applyNumberFormat="1" applyFont="1" applyFill="1" applyAlignment="1">
      <alignment horizontal="center" vertical="center"/>
    </xf>
    <xf numFmtId="0" fontId="38" fillId="55" borderId="0" xfId="0" applyFont="1" applyFill="1" applyAlignment="1">
      <alignment vertical="center"/>
    </xf>
    <xf numFmtId="0" fontId="27" fillId="55" borderId="0" xfId="0" applyFont="1" applyFill="1" applyAlignment="1">
      <alignment horizontal="left" wrapText="1" shrinkToFit="1"/>
    </xf>
    <xf numFmtId="0" fontId="40" fillId="56" borderId="0" xfId="0" applyFont="1" applyFill="1" applyAlignment="1">
      <alignment vertical="center"/>
    </xf>
    <xf numFmtId="0" fontId="18" fillId="0" borderId="0" xfId="0" applyFont="1" applyFill="1" applyAlignment="1">
      <alignment vertical="center"/>
    </xf>
    <xf numFmtId="0" fontId="16" fillId="0" borderId="0" xfId="0" applyFont="1" applyFill="1" applyBorder="1" applyAlignment="1">
      <alignment horizontal="left" vertical="center"/>
    </xf>
    <xf numFmtId="0" fontId="13" fillId="57" borderId="25" xfId="0" applyFont="1" applyFill="1" applyBorder="1" applyAlignment="1">
      <alignment horizontal="center" vertical="center" shrinkToFit="1"/>
    </xf>
    <xf numFmtId="0" fontId="25" fillId="57" borderId="25" xfId="0" applyFont="1" applyFill="1" applyBorder="1" applyAlignment="1">
      <alignment horizontal="center" vertical="center" wrapText="1"/>
    </xf>
    <xf numFmtId="0" fontId="24" fillId="57" borderId="25" xfId="0" applyFont="1" applyFill="1" applyBorder="1" applyAlignment="1">
      <alignment horizontal="center" vertical="center" wrapText="1"/>
    </xf>
    <xf numFmtId="0" fontId="13" fillId="57" borderId="30" xfId="0" applyFont="1" applyFill="1" applyBorder="1" applyAlignment="1">
      <alignment horizontal="center" vertical="center" shrinkToFit="1"/>
    </xf>
    <xf numFmtId="0" fontId="25" fillId="57" borderId="30" xfId="0" applyFont="1" applyFill="1" applyBorder="1" applyAlignment="1">
      <alignment horizontal="center" vertical="center" wrapText="1"/>
    </xf>
    <xf numFmtId="0" fontId="24" fillId="57" borderId="30" xfId="0" applyFont="1" applyFill="1" applyBorder="1" applyAlignment="1">
      <alignment horizontal="center" vertical="center" wrapText="1"/>
    </xf>
    <xf numFmtId="0" fontId="18" fillId="56" borderId="0" xfId="0" applyFont="1" applyFill="1" applyAlignment="1">
      <alignment vertical="center"/>
    </xf>
    <xf numFmtId="176" fontId="116" fillId="0" borderId="43" xfId="0" applyNumberFormat="1" applyFont="1" applyFill="1" applyBorder="1" applyAlignment="1">
      <alignment horizontal="center" vertical="center"/>
    </xf>
    <xf numFmtId="176" fontId="121" fillId="0" borderId="43" xfId="0" applyNumberFormat="1" applyFont="1" applyFill="1" applyBorder="1" applyAlignment="1">
      <alignment horizontal="center" vertical="center"/>
    </xf>
    <xf numFmtId="0" fontId="38" fillId="56" borderId="0" xfId="0" applyFont="1" applyFill="1" applyBorder="1" applyAlignment="1">
      <alignment horizontal="left" vertical="center" shrinkToFit="1"/>
    </xf>
    <xf numFmtId="176" fontId="121" fillId="0" borderId="35" xfId="0" applyNumberFormat="1" applyFont="1" applyFill="1" applyBorder="1" applyAlignment="1">
      <alignment horizontal="center" vertical="center" shrinkToFit="1"/>
    </xf>
    <xf numFmtId="0" fontId="36" fillId="55" borderId="42" xfId="0" applyFont="1" applyFill="1" applyBorder="1" applyAlignment="1">
      <alignment horizontal="left" vertical="center" shrinkToFit="1"/>
    </xf>
    <xf numFmtId="176" fontId="28" fillId="0" borderId="35" xfId="0" applyNumberFormat="1" applyFont="1" applyFill="1" applyBorder="1" applyAlignment="1">
      <alignment horizontal="center" vertical="center"/>
    </xf>
    <xf numFmtId="176" fontId="121" fillId="0" borderId="39" xfId="0" applyNumberFormat="1" applyFont="1" applyFill="1" applyBorder="1" applyAlignment="1">
      <alignment horizontal="center" vertical="center" shrinkToFit="1"/>
    </xf>
    <xf numFmtId="0" fontId="20" fillId="55" borderId="0" xfId="0" applyFont="1" applyFill="1" applyBorder="1" applyAlignment="1">
      <alignment vertical="center"/>
    </xf>
    <xf numFmtId="176" fontId="121" fillId="0" borderId="33" xfId="0" applyNumberFormat="1" applyFont="1" applyFill="1" applyBorder="1" applyAlignment="1">
      <alignment horizontal="center" vertical="center"/>
    </xf>
    <xf numFmtId="0" fontId="40" fillId="55" borderId="0" xfId="0" applyFont="1" applyFill="1" applyAlignment="1">
      <alignment vertical="center"/>
    </xf>
    <xf numFmtId="176" fontId="121" fillId="0" borderId="38" xfId="0" applyNumberFormat="1" applyFont="1" applyFill="1" applyBorder="1" applyAlignment="1">
      <alignment horizontal="center" vertical="center"/>
    </xf>
    <xf numFmtId="176" fontId="116" fillId="55" borderId="41" xfId="0" applyNumberFormat="1" applyFont="1" applyFill="1" applyBorder="1" applyAlignment="1">
      <alignment horizontal="center" vertical="center"/>
    </xf>
    <xf numFmtId="0" fontId="116" fillId="55" borderId="0" xfId="0" applyFont="1" applyFill="1" applyAlignment="1">
      <alignment vertical="center"/>
    </xf>
    <xf numFmtId="176" fontId="121" fillId="0" borderId="41" xfId="0" applyNumberFormat="1" applyFont="1" applyFill="1" applyBorder="1" applyAlignment="1">
      <alignment horizontal="center" vertical="center"/>
    </xf>
    <xf numFmtId="0" fontId="121" fillId="55" borderId="0" xfId="0" applyFont="1" applyFill="1" applyAlignment="1">
      <alignment vertical="center"/>
    </xf>
    <xf numFmtId="176" fontId="121" fillId="55" borderId="41" xfId="0" applyNumberFormat="1" applyFont="1" applyFill="1" applyBorder="1" applyAlignment="1">
      <alignment horizontal="center" vertical="center"/>
    </xf>
    <xf numFmtId="176" fontId="121" fillId="56" borderId="41" xfId="0" applyNumberFormat="1" applyFont="1" applyFill="1" applyBorder="1" applyAlignment="1">
      <alignment horizontal="center" vertical="top" wrapText="1"/>
    </xf>
    <xf numFmtId="0" fontId="122" fillId="55" borderId="0" xfId="0" applyFont="1" applyFill="1" applyAlignment="1">
      <alignment vertical="center"/>
    </xf>
    <xf numFmtId="176" fontId="115" fillId="56" borderId="0" xfId="0" applyNumberFormat="1" applyFont="1" applyFill="1" applyBorder="1" applyAlignment="1">
      <alignment horizontal="center" vertical="top" wrapText="1"/>
    </xf>
    <xf numFmtId="0" fontId="42" fillId="55" borderId="0" xfId="0" applyFont="1" applyFill="1" applyAlignment="1">
      <alignment horizontal="right" vertical="center"/>
    </xf>
    <xf numFmtId="0" fontId="123" fillId="55" borderId="0" xfId="0" applyFont="1" applyFill="1" applyAlignment="1">
      <alignment vertical="center"/>
    </xf>
    <xf numFmtId="0" fontId="124" fillId="55" borderId="0" xfId="0" applyFont="1" applyFill="1" applyAlignment="1">
      <alignment vertical="center"/>
    </xf>
    <xf numFmtId="0" fontId="45" fillId="55" borderId="0" xfId="0" applyFont="1" applyFill="1" applyAlignment="1">
      <alignment vertical="center"/>
    </xf>
    <xf numFmtId="0" fontId="16" fillId="55" borderId="0" xfId="0" applyFont="1" applyFill="1" applyAlignment="1">
      <alignment vertical="center"/>
    </xf>
    <xf numFmtId="15" fontId="105" fillId="55" borderId="0" xfId="0" applyNumberFormat="1" applyFont="1" applyFill="1" applyAlignment="1">
      <alignment horizontal="left" vertical="center"/>
    </xf>
    <xf numFmtId="15" fontId="16" fillId="55" borderId="0" xfId="0" applyNumberFormat="1" applyFont="1" applyFill="1" applyAlignment="1">
      <alignment vertical="center"/>
    </xf>
    <xf numFmtId="15" fontId="16" fillId="55" borderId="0" xfId="0" applyNumberFormat="1" applyFont="1" applyFill="1" applyAlignment="1">
      <alignment horizontal="right" vertical="center"/>
    </xf>
    <xf numFmtId="15" fontId="16" fillId="55" borderId="0" xfId="0" applyNumberFormat="1" applyFont="1" applyFill="1" applyAlignment="1">
      <alignment horizontal="left" vertical="center"/>
    </xf>
    <xf numFmtId="0" fontId="105" fillId="55" borderId="0" xfId="0" applyFont="1" applyFill="1" applyAlignment="1">
      <alignment horizontal="right" vertical="center"/>
    </xf>
    <xf numFmtId="0" fontId="16" fillId="55" borderId="0" xfId="0" applyFont="1" applyFill="1" applyBorder="1" applyAlignment="1">
      <alignment vertical="center" shrinkToFit="1"/>
    </xf>
    <xf numFmtId="0" fontId="16" fillId="55" borderId="0" xfId="0" applyFont="1" applyFill="1" applyBorder="1" applyAlignment="1">
      <alignment vertical="center"/>
    </xf>
    <xf numFmtId="0" fontId="0" fillId="55" borderId="0" xfId="0" applyFill="1" applyAlignment="1">
      <alignment vertical="center"/>
    </xf>
    <xf numFmtId="0" fontId="46" fillId="55" borderId="42" xfId="0" applyFont="1" applyFill="1" applyBorder="1" applyAlignment="1">
      <alignment vertical="center" shrinkToFit="1"/>
    </xf>
    <xf numFmtId="0" fontId="0" fillId="0" borderId="42" xfId="0" applyBorder="1" applyAlignment="1">
      <alignment vertical="center"/>
    </xf>
    <xf numFmtId="0" fontId="27" fillId="55" borderId="44" xfId="0" applyFont="1" applyFill="1" applyBorder="1" applyAlignment="1">
      <alignment vertical="center"/>
    </xf>
    <xf numFmtId="0" fontId="48" fillId="55" borderId="0" xfId="0" applyFont="1" applyFill="1" applyBorder="1" applyAlignment="1">
      <alignment vertical="center"/>
    </xf>
    <xf numFmtId="0" fontId="48" fillId="55" borderId="0" xfId="0" applyFont="1" applyFill="1" applyAlignment="1">
      <alignment vertical="center"/>
    </xf>
    <xf numFmtId="0" fontId="0" fillId="55" borderId="0" xfId="0" applyFont="1" applyFill="1" applyAlignment="1">
      <alignment vertical="center"/>
    </xf>
    <xf numFmtId="0" fontId="13" fillId="57" borderId="45" xfId="0" applyFont="1" applyFill="1" applyBorder="1" applyAlignment="1">
      <alignment horizontal="center" vertical="center"/>
    </xf>
    <xf numFmtId="0" fontId="13" fillId="57" borderId="46" xfId="0" applyFont="1" applyFill="1" applyBorder="1" applyAlignment="1">
      <alignment horizontal="center" vertical="center"/>
    </xf>
    <xf numFmtId="0" fontId="13" fillId="57" borderId="47" xfId="0" applyFont="1" applyFill="1" applyBorder="1" applyAlignment="1">
      <alignment horizontal="center" vertical="center"/>
    </xf>
    <xf numFmtId="0" fontId="13" fillId="57" borderId="48" xfId="0" applyFont="1" applyFill="1" applyBorder="1" applyAlignment="1">
      <alignment horizontal="center" vertical="center"/>
    </xf>
    <xf numFmtId="0" fontId="13" fillId="57" borderId="46" xfId="0" applyFont="1" applyFill="1" applyBorder="1" applyAlignment="1">
      <alignment horizontal="center" vertical="center" wrapText="1"/>
    </xf>
    <xf numFmtId="0" fontId="0" fillId="0" borderId="49" xfId="0" applyBorder="1" applyAlignment="1">
      <alignment horizontal="center" vertical="center"/>
    </xf>
    <xf numFmtId="0" fontId="13" fillId="57" borderId="50" xfId="0" applyFont="1" applyFill="1" applyBorder="1" applyAlignment="1">
      <alignment horizontal="center" vertical="center" wrapText="1"/>
    </xf>
    <xf numFmtId="0" fontId="125" fillId="55" borderId="0" xfId="0" applyFont="1" applyFill="1" applyAlignment="1">
      <alignment horizontal="right" vertical="center"/>
    </xf>
    <xf numFmtId="0" fontId="29" fillId="57" borderId="51" xfId="0" applyFont="1" applyFill="1" applyBorder="1" applyAlignment="1">
      <alignment horizontal="center" vertical="center"/>
    </xf>
    <xf numFmtId="0" fontId="13" fillId="57" borderId="52" xfId="0" applyFont="1" applyFill="1" applyBorder="1" applyAlignment="1">
      <alignment horizontal="center" vertical="center"/>
    </xf>
    <xf numFmtId="0" fontId="13" fillId="57" borderId="53" xfId="0" applyFont="1" applyFill="1" applyBorder="1" applyAlignment="1">
      <alignment horizontal="center" vertical="center"/>
    </xf>
    <xf numFmtId="0" fontId="13" fillId="57" borderId="54" xfId="0" applyFont="1" applyFill="1" applyBorder="1" applyAlignment="1">
      <alignment horizontal="center" vertical="center"/>
    </xf>
    <xf numFmtId="0" fontId="13" fillId="57" borderId="52" xfId="0" applyFont="1" applyFill="1" applyBorder="1" applyAlignment="1">
      <alignment horizontal="center" vertical="center" wrapText="1"/>
    </xf>
    <xf numFmtId="0" fontId="13" fillId="57" borderId="55" xfId="0" applyFont="1" applyFill="1" applyBorder="1" applyAlignment="1">
      <alignment horizontal="center" vertical="center" wrapText="1"/>
    </xf>
    <xf numFmtId="0" fontId="126" fillId="55" borderId="0" xfId="0" applyFont="1" applyFill="1" applyAlignment="1">
      <alignment horizontal="right" vertical="center"/>
    </xf>
    <xf numFmtId="0" fontId="123" fillId="0" borderId="31" xfId="0" applyFont="1" applyFill="1" applyBorder="1" applyAlignment="1">
      <alignment vertical="center"/>
    </xf>
    <xf numFmtId="0" fontId="123" fillId="0" borderId="32" xfId="0" applyFont="1" applyFill="1" applyBorder="1" applyAlignment="1">
      <alignment horizontal="left" vertical="center"/>
    </xf>
    <xf numFmtId="176" fontId="127" fillId="0" borderId="31" xfId="0" applyNumberFormat="1" applyFont="1" applyFill="1" applyBorder="1" applyAlignment="1">
      <alignment horizontal="center" vertical="center"/>
    </xf>
    <xf numFmtId="176" fontId="127" fillId="0" borderId="56" xfId="0" applyNumberFormat="1" applyFont="1" applyFill="1" applyBorder="1" applyAlignment="1">
      <alignment horizontal="center" vertical="center"/>
    </xf>
    <xf numFmtId="176" fontId="128" fillId="0" borderId="32" xfId="0" applyNumberFormat="1" applyFont="1" applyFill="1" applyBorder="1" applyAlignment="1">
      <alignment horizontal="center" vertical="center"/>
    </xf>
    <xf numFmtId="176" fontId="52" fillId="0" borderId="32" xfId="0" applyNumberFormat="1" applyFont="1" applyFill="1" applyBorder="1" applyAlignment="1">
      <alignment horizontal="center" vertical="center"/>
    </xf>
    <xf numFmtId="176" fontId="127" fillId="0" borderId="56" xfId="0" applyNumberFormat="1" applyFont="1" applyFill="1" applyBorder="1" applyAlignment="1">
      <alignment horizontal="center" vertical="center" shrinkToFit="1"/>
    </xf>
    <xf numFmtId="0" fontId="123" fillId="0" borderId="36" xfId="0" applyFont="1" applyFill="1" applyBorder="1" applyAlignment="1">
      <alignment vertical="center"/>
    </xf>
    <xf numFmtId="0" fontId="123" fillId="0" borderId="35" xfId="0" applyFont="1" applyFill="1" applyBorder="1" applyAlignment="1">
      <alignment vertical="center"/>
    </xf>
    <xf numFmtId="176" fontId="127" fillId="0" borderId="36" xfId="0" applyNumberFormat="1" applyFont="1" applyFill="1" applyBorder="1" applyAlignment="1">
      <alignment horizontal="center" vertical="center"/>
    </xf>
    <xf numFmtId="176" fontId="127" fillId="0" borderId="57" xfId="0" applyNumberFormat="1" applyFont="1" applyFill="1" applyBorder="1" applyAlignment="1">
      <alignment horizontal="center" vertical="center"/>
    </xf>
    <xf numFmtId="176" fontId="128" fillId="0" borderId="35" xfId="0" applyNumberFormat="1" applyFont="1" applyFill="1" applyBorder="1" applyAlignment="1">
      <alignment horizontal="center" vertical="center"/>
    </xf>
    <xf numFmtId="176" fontId="52" fillId="0" borderId="35" xfId="0" applyNumberFormat="1" applyFont="1" applyFill="1" applyBorder="1" applyAlignment="1">
      <alignment horizontal="center" vertical="center"/>
    </xf>
    <xf numFmtId="176" fontId="127" fillId="0" borderId="58" xfId="0" applyNumberFormat="1" applyFont="1" applyFill="1" applyBorder="1" applyAlignment="1">
      <alignment horizontal="center" vertical="center" shrinkToFit="1"/>
    </xf>
    <xf numFmtId="0" fontId="53" fillId="55" borderId="0" xfId="0" applyFont="1" applyFill="1" applyAlignment="1">
      <alignment vertical="center"/>
    </xf>
    <xf numFmtId="0" fontId="123" fillId="0" borderId="34" xfId="0" applyFont="1" applyFill="1" applyBorder="1" applyAlignment="1">
      <alignment vertical="center"/>
    </xf>
    <xf numFmtId="176" fontId="128" fillId="0" borderId="33" xfId="0" applyNumberFormat="1" applyFont="1" applyFill="1" applyBorder="1" applyAlignment="1">
      <alignment horizontal="center" vertical="center"/>
    </xf>
    <xf numFmtId="176" fontId="52" fillId="0" borderId="33" xfId="0" applyNumberFormat="1" applyFont="1" applyFill="1" applyBorder="1" applyAlignment="1">
      <alignment horizontal="center" vertical="center"/>
    </xf>
    <xf numFmtId="176" fontId="127" fillId="0" borderId="57" xfId="0" applyNumberFormat="1" applyFont="1" applyFill="1" applyBorder="1" applyAlignment="1">
      <alignment horizontal="center" vertical="center" shrinkToFit="1"/>
    </xf>
    <xf numFmtId="0" fontId="123" fillId="0" borderId="39" xfId="0" applyFont="1" applyFill="1" applyBorder="1" applyAlignment="1">
      <alignment vertical="center"/>
    </xf>
    <xf numFmtId="0" fontId="123" fillId="0" borderId="39" xfId="0" applyFont="1" applyFill="1" applyBorder="1" applyAlignment="1">
      <alignment horizontal="left" vertical="center"/>
    </xf>
    <xf numFmtId="176" fontId="127" fillId="0" borderId="37" xfId="0" applyNumberFormat="1" applyFont="1" applyFill="1" applyBorder="1" applyAlignment="1">
      <alignment horizontal="center" vertical="center"/>
    </xf>
    <xf numFmtId="176" fontId="127" fillId="0" borderId="59" xfId="0" applyNumberFormat="1" applyFont="1" applyFill="1" applyBorder="1" applyAlignment="1">
      <alignment horizontal="center" vertical="center"/>
    </xf>
    <xf numFmtId="176" fontId="128" fillId="0" borderId="39" xfId="0" applyNumberFormat="1" applyFont="1" applyFill="1" applyBorder="1" applyAlignment="1">
      <alignment horizontal="center" vertical="center"/>
    </xf>
    <xf numFmtId="176" fontId="52" fillId="0" borderId="39" xfId="0" applyNumberFormat="1" applyFont="1" applyFill="1" applyBorder="1" applyAlignment="1">
      <alignment horizontal="center" vertical="center"/>
    </xf>
    <xf numFmtId="176" fontId="127" fillId="0" borderId="59" xfId="0" applyNumberFormat="1" applyFont="1" applyFill="1" applyBorder="1" applyAlignment="1">
      <alignment horizontal="center" vertical="center" shrinkToFit="1"/>
    </xf>
    <xf numFmtId="0" fontId="101" fillId="59" borderId="0" xfId="0" applyFont="1" applyFill="1" applyAlignment="1">
      <alignment vertical="center"/>
    </xf>
    <xf numFmtId="0" fontId="123" fillId="0" borderId="41" xfId="0" applyFont="1" applyFill="1" applyBorder="1" applyAlignment="1">
      <alignment vertical="center"/>
    </xf>
    <xf numFmtId="0" fontId="123" fillId="0" borderId="41" xfId="0" applyFont="1" applyFill="1" applyBorder="1" applyAlignment="1">
      <alignment horizontal="left" vertical="center"/>
    </xf>
    <xf numFmtId="176" fontId="127" fillId="0" borderId="60" xfId="0" applyNumberFormat="1" applyFont="1" applyFill="1" applyBorder="1" applyAlignment="1">
      <alignment horizontal="center" vertical="center"/>
    </xf>
    <xf numFmtId="176" fontId="127" fillId="0" borderId="61" xfId="0" applyNumberFormat="1" applyFont="1" applyFill="1" applyBorder="1" applyAlignment="1">
      <alignment horizontal="center" vertical="center"/>
    </xf>
    <xf numFmtId="176" fontId="128" fillId="0" borderId="41" xfId="0" applyNumberFormat="1" applyFont="1" applyFill="1" applyBorder="1" applyAlignment="1">
      <alignment horizontal="center" vertical="center"/>
    </xf>
    <xf numFmtId="176" fontId="52" fillId="0" borderId="41" xfId="0" applyNumberFormat="1" applyFont="1" applyFill="1" applyBorder="1" applyAlignment="1">
      <alignment horizontal="center" vertical="center"/>
    </xf>
    <xf numFmtId="176" fontId="127" fillId="0" borderId="61" xfId="0" applyNumberFormat="1" applyFont="1" applyFill="1" applyBorder="1" applyAlignment="1">
      <alignment horizontal="center" vertical="center" shrinkToFit="1"/>
    </xf>
    <xf numFmtId="0" fontId="122" fillId="56" borderId="0" xfId="0" applyFont="1" applyFill="1" applyBorder="1" applyAlignment="1">
      <alignment vertical="center"/>
    </xf>
    <xf numFmtId="0" fontId="122" fillId="56" borderId="0" xfId="0" applyFont="1" applyFill="1" applyAlignment="1">
      <alignment vertical="center"/>
    </xf>
    <xf numFmtId="0" fontId="101" fillId="56" borderId="0" xfId="0" applyFont="1" applyFill="1" applyAlignment="1">
      <alignment vertical="center"/>
    </xf>
    <xf numFmtId="0" fontId="0" fillId="56" borderId="0" xfId="0" applyFont="1" applyFill="1" applyAlignment="1">
      <alignment vertical="center"/>
    </xf>
    <xf numFmtId="176" fontId="128" fillId="55" borderId="0" xfId="0" applyNumberFormat="1" applyFont="1" applyFill="1" applyAlignment="1">
      <alignment horizontal="center" vertical="center"/>
    </xf>
    <xf numFmtId="0" fontId="33" fillId="55" borderId="0" xfId="0" applyFont="1" applyFill="1" applyBorder="1" applyAlignment="1">
      <alignment vertical="center"/>
    </xf>
    <xf numFmtId="0" fontId="129" fillId="0" borderId="0" xfId="0" applyFont="1" applyFill="1" applyBorder="1" applyAlignment="1">
      <alignment vertical="center"/>
    </xf>
    <xf numFmtId="0" fontId="101" fillId="55" borderId="0" xfId="0" applyFont="1" applyFill="1" applyAlignment="1">
      <alignment horizontal="right" vertical="center"/>
    </xf>
    <xf numFmtId="0" fontId="0" fillId="55" borderId="0" xfId="0" applyFont="1" applyFill="1" applyBorder="1" applyAlignment="1">
      <alignment horizontal="center" vertical="center"/>
    </xf>
    <xf numFmtId="176" fontId="115" fillId="55" borderId="0" xfId="0" applyNumberFormat="1" applyFont="1" applyFill="1" applyBorder="1" applyAlignment="1">
      <alignment horizontal="center" vertical="center"/>
    </xf>
    <xf numFmtId="176" fontId="116" fillId="55" borderId="0" xfId="0" applyNumberFormat="1" applyFont="1" applyFill="1" applyBorder="1" applyAlignment="1">
      <alignment horizontal="center" vertical="center"/>
    </xf>
    <xf numFmtId="0" fontId="130" fillId="55" borderId="0" xfId="0" applyFont="1" applyFill="1" applyAlignment="1">
      <alignment vertical="center"/>
    </xf>
    <xf numFmtId="0" fontId="131" fillId="0" borderId="0" xfId="0" applyFont="1" applyFill="1" applyBorder="1" applyAlignment="1">
      <alignment vertical="center"/>
    </xf>
    <xf numFmtId="177" fontId="54" fillId="55" borderId="0" xfId="0" applyNumberFormat="1" applyFont="1" applyFill="1" applyBorder="1" applyAlignment="1">
      <alignment vertical="center"/>
    </xf>
    <xf numFmtId="177" fontId="56" fillId="60" borderId="0" xfId="0" applyNumberFormat="1" applyFont="1" applyFill="1" applyBorder="1" applyAlignment="1">
      <alignment vertical="center"/>
    </xf>
    <xf numFmtId="177" fontId="52" fillId="60" borderId="0" xfId="0" applyNumberFormat="1" applyFont="1" applyFill="1" applyBorder="1" applyAlignment="1">
      <alignment vertical="center"/>
    </xf>
    <xf numFmtId="0" fontId="123" fillId="60" borderId="0" xfId="0" applyFont="1" applyFill="1" applyAlignment="1">
      <alignment vertical="center"/>
    </xf>
    <xf numFmtId="0" fontId="132" fillId="50" borderId="0" xfId="0" applyFont="1" applyFill="1" applyAlignment="1">
      <alignment vertical="center"/>
    </xf>
    <xf numFmtId="0" fontId="133" fillId="50" borderId="0" xfId="0" applyFont="1" applyFill="1" applyAlignment="1">
      <alignment vertical="center"/>
    </xf>
    <xf numFmtId="0" fontId="134" fillId="50" borderId="0" xfId="0" applyFont="1" applyFill="1" applyAlignment="1">
      <alignment vertical="center"/>
    </xf>
    <xf numFmtId="0" fontId="0" fillId="50" borderId="0" xfId="0" applyFont="1" applyFill="1" applyAlignment="1">
      <alignment vertical="center"/>
    </xf>
    <xf numFmtId="0" fontId="135" fillId="55" borderId="0" xfId="0" applyFont="1" applyFill="1" applyBorder="1" applyAlignment="1">
      <alignment vertical="center"/>
    </xf>
    <xf numFmtId="177" fontId="33" fillId="55" borderId="0" xfId="0" applyNumberFormat="1" applyFont="1" applyFill="1" applyBorder="1" applyAlignment="1">
      <alignment vertical="center"/>
    </xf>
    <xf numFmtId="177" fontId="60" fillId="60" borderId="0" xfId="0" applyNumberFormat="1" applyFont="1" applyFill="1" applyBorder="1" applyAlignment="1">
      <alignment vertical="center"/>
    </xf>
    <xf numFmtId="0" fontId="40" fillId="60" borderId="0" xfId="0" applyFont="1" applyFill="1" applyAlignment="1">
      <alignment vertical="center"/>
    </xf>
    <xf numFmtId="0" fontId="136" fillId="50" borderId="0" xfId="0" applyFont="1" applyFill="1" applyAlignment="1">
      <alignment vertical="center"/>
    </xf>
    <xf numFmtId="0" fontId="123" fillId="50" borderId="0" xfId="0" applyFont="1" applyFill="1" applyAlignment="1">
      <alignment vertical="center"/>
    </xf>
    <xf numFmtId="0" fontId="61" fillId="60" borderId="0" xfId="0" applyFont="1" applyFill="1" applyAlignment="1">
      <alignment vertical="center"/>
    </xf>
    <xf numFmtId="177" fontId="137" fillId="55" borderId="0" xfId="0" applyNumberFormat="1" applyFont="1" applyFill="1" applyBorder="1" applyAlignment="1">
      <alignment horizontal="left" vertical="center"/>
    </xf>
    <xf numFmtId="0" fontId="33" fillId="56" borderId="0" xfId="0" applyFont="1" applyFill="1" applyAlignment="1">
      <alignment vertical="center"/>
    </xf>
    <xf numFmtId="0" fontId="51" fillId="60" borderId="0" xfId="0" applyFont="1" applyFill="1" applyAlignment="1">
      <alignment vertical="center"/>
    </xf>
    <xf numFmtId="0" fontId="60" fillId="60" borderId="0" xfId="0" applyFont="1" applyFill="1" applyAlignment="1">
      <alignment vertical="center"/>
    </xf>
    <xf numFmtId="0" fontId="123" fillId="60" borderId="0" xfId="0" applyFont="1" applyFill="1" applyAlignment="1">
      <alignment vertical="center"/>
    </xf>
    <xf numFmtId="0" fontId="51" fillId="60" borderId="0" xfId="0" applyFont="1" applyFill="1" applyAlignment="1">
      <alignment vertical="center"/>
    </xf>
    <xf numFmtId="0" fontId="137" fillId="55" borderId="0" xfId="0" applyFont="1" applyFill="1" applyAlignment="1">
      <alignment vertical="center"/>
    </xf>
    <xf numFmtId="0" fontId="51" fillId="50" borderId="0" xfId="0" applyFont="1" applyFill="1" applyAlignment="1">
      <alignment vertical="center"/>
    </xf>
    <xf numFmtId="0" fontId="29" fillId="55" borderId="0" xfId="0" applyFont="1" applyFill="1" applyAlignment="1">
      <alignment vertical="center"/>
    </xf>
    <xf numFmtId="0" fontId="136" fillId="55" borderId="0" xfId="0" applyFont="1" applyFill="1" applyAlignment="1">
      <alignment vertical="center"/>
    </xf>
    <xf numFmtId="0" fontId="123" fillId="56" borderId="0" xfId="0" applyFont="1" applyFill="1" applyAlignment="1">
      <alignment vertical="center"/>
    </xf>
    <xf numFmtId="0" fontId="60" fillId="56" borderId="0" xfId="0" applyFont="1" applyFill="1" applyAlignment="1">
      <alignment vertical="center"/>
    </xf>
    <xf numFmtId="0" fontId="123" fillId="56" borderId="0" xfId="0" applyFont="1" applyFill="1" applyAlignment="1">
      <alignment vertical="center"/>
    </xf>
    <xf numFmtId="0" fontId="51" fillId="56" borderId="0" xfId="0" applyFont="1" applyFill="1" applyAlignment="1">
      <alignment vertical="center"/>
    </xf>
    <xf numFmtId="0" fontId="51" fillId="56" borderId="0" xfId="0" applyFont="1" applyFill="1" applyAlignment="1">
      <alignment vertical="center"/>
    </xf>
    <xf numFmtId="0" fontId="51" fillId="55" borderId="0" xfId="0" applyFont="1" applyFill="1" applyAlignment="1">
      <alignment vertical="center"/>
    </xf>
    <xf numFmtId="0" fontId="138" fillId="55" borderId="0" xfId="0" applyFont="1" applyFill="1" applyAlignment="1">
      <alignment vertical="center"/>
    </xf>
    <xf numFmtId="0" fontId="0" fillId="56" borderId="0" xfId="0" applyFill="1" applyAlignment="1">
      <alignment vertical="center"/>
    </xf>
    <xf numFmtId="0" fontId="0" fillId="56" borderId="0" xfId="0" applyFont="1" applyFill="1" applyAlignment="1">
      <alignment vertical="center"/>
    </xf>
    <xf numFmtId="0" fontId="14" fillId="56" borderId="0" xfId="0" applyFont="1" applyFill="1" applyAlignment="1">
      <alignment vertical="center"/>
    </xf>
    <xf numFmtId="0" fontId="14" fillId="56" borderId="0" xfId="0" applyFont="1" applyFill="1" applyAlignment="1">
      <alignment vertical="center"/>
    </xf>
    <xf numFmtId="0" fontId="14" fillId="55" borderId="0" xfId="0" applyFont="1" applyFill="1" applyAlignment="1">
      <alignment vertical="center"/>
    </xf>
  </cellXfs>
  <cellStyles count="139">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 Currency (0)" xfId="58"/>
    <cellStyle name="Calc Currency (2)" xfId="59"/>
    <cellStyle name="Calc Percent (0)" xfId="60"/>
    <cellStyle name="Calc Percent (1)" xfId="61"/>
    <cellStyle name="Calc Percent (2)" xfId="62"/>
    <cellStyle name="Calc Units (0)" xfId="63"/>
    <cellStyle name="Calc Units (1)" xfId="64"/>
    <cellStyle name="Calc Units (2)" xfId="65"/>
    <cellStyle name="Calculation" xfId="66"/>
    <cellStyle name="Check Cell" xfId="67"/>
    <cellStyle name="Comma [0]_#6 Temps &amp; Contractors" xfId="68"/>
    <cellStyle name="Comma [00]" xfId="69"/>
    <cellStyle name="Comma_#6 Temps &amp; Contractors" xfId="70"/>
    <cellStyle name="Currency [0]_#6 Temps &amp; Contractors" xfId="71"/>
    <cellStyle name="Currency [00]" xfId="72"/>
    <cellStyle name="Currency_#6 Temps &amp; Contractors" xfId="73"/>
    <cellStyle name="Date Short" xfId="74"/>
    <cellStyle name="Enter Currency (0)" xfId="75"/>
    <cellStyle name="Enter Currency (2)" xfId="76"/>
    <cellStyle name="Enter Units (0)" xfId="77"/>
    <cellStyle name="Enter Units (1)" xfId="78"/>
    <cellStyle name="Enter Units (2)" xfId="79"/>
    <cellStyle name="Explanatory Text" xfId="80"/>
    <cellStyle name="Good" xfId="81"/>
    <cellStyle name="Header1" xfId="82"/>
    <cellStyle name="Header2" xfId="83"/>
    <cellStyle name="Heading 1" xfId="84"/>
    <cellStyle name="Heading 2" xfId="85"/>
    <cellStyle name="Heading 3" xfId="86"/>
    <cellStyle name="Heading 4" xfId="87"/>
    <cellStyle name="Input" xfId="88"/>
    <cellStyle name="Link Currency (0)" xfId="89"/>
    <cellStyle name="Link Currency (2)" xfId="90"/>
    <cellStyle name="Link Units (0)" xfId="91"/>
    <cellStyle name="Link Units (1)" xfId="92"/>
    <cellStyle name="Link Units (2)" xfId="93"/>
    <cellStyle name="Linked Cell" xfId="94"/>
    <cellStyle name="Neutral" xfId="95"/>
    <cellStyle name="Normal_# 41-Market &amp;Trends" xfId="96"/>
    <cellStyle name="Note" xfId="97"/>
    <cellStyle name="Output" xfId="98"/>
    <cellStyle name="Percent [0]" xfId="99"/>
    <cellStyle name="Percent [00]" xfId="100"/>
    <cellStyle name="Percent_#6 Temps &amp; Contractors" xfId="101"/>
    <cellStyle name="PrePop Currency (0)" xfId="102"/>
    <cellStyle name="PrePop Currency (2)" xfId="103"/>
    <cellStyle name="PrePop Units (0)" xfId="104"/>
    <cellStyle name="PrePop Units (1)" xfId="105"/>
    <cellStyle name="PrePop Units (2)" xfId="106"/>
    <cellStyle name="Text Indent A" xfId="107"/>
    <cellStyle name="Text Indent B" xfId="108"/>
    <cellStyle name="Text Indent C" xfId="109"/>
    <cellStyle name="Title" xfId="110"/>
    <cellStyle name="Total" xfId="111"/>
    <cellStyle name="Warning Text" xfId="112"/>
    <cellStyle name="アクセント 1" xfId="113"/>
    <cellStyle name="アクセント 2" xfId="114"/>
    <cellStyle name="アクセント 3" xfId="115"/>
    <cellStyle name="アクセント 4" xfId="116"/>
    <cellStyle name="アクセント 5" xfId="117"/>
    <cellStyle name="アクセント 6" xfId="118"/>
    <cellStyle name="タイトル" xfId="119"/>
    <cellStyle name="チェック セル" xfId="120"/>
    <cellStyle name="どちらでもない" xfId="121"/>
    <cellStyle name="Percent" xfId="122"/>
    <cellStyle name="パーセント 2" xfId="123"/>
    <cellStyle name="メモ" xfId="124"/>
    <cellStyle name="リンク セル" xfId="125"/>
    <cellStyle name="悪い" xfId="126"/>
    <cellStyle name="計算" xfId="127"/>
    <cellStyle name="警告文" xfId="128"/>
    <cellStyle name="Comma [0]" xfId="129"/>
    <cellStyle name="Comma" xfId="130"/>
    <cellStyle name="見出し 1" xfId="131"/>
    <cellStyle name="見出し 2" xfId="132"/>
    <cellStyle name="見出し 3" xfId="133"/>
    <cellStyle name="見出し 4" xfId="134"/>
    <cellStyle name="集計" xfId="135"/>
    <cellStyle name="出力" xfId="136"/>
    <cellStyle name="説明文" xfId="137"/>
    <cellStyle name="Currency [0]" xfId="138"/>
    <cellStyle name="Currency" xfId="139"/>
    <cellStyle name="入力" xfId="140"/>
    <cellStyle name="標準 2" xfId="141"/>
    <cellStyle name="標準 2 2" xfId="142"/>
    <cellStyle name="標準 2_(２nd REVISED)2013年10月関西積みLCL最新スケジュール" xfId="143"/>
    <cellStyle name="標準 3" xfId="144"/>
    <cellStyle name="標準 3 3 2" xfId="145"/>
    <cellStyle name="標準 4" xfId="146"/>
    <cellStyle name="標準 5" xfId="147"/>
    <cellStyle name="標準 6" xfId="148"/>
    <cellStyle name="標準 7" xfId="149"/>
    <cellStyle name="標準 8" xfId="150"/>
    <cellStyle name="標準 9" xfId="151"/>
    <cellStyle name="良い"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3</xdr:col>
      <xdr:colOff>581025</xdr:colOff>
      <xdr:row>6</xdr:row>
      <xdr:rowOff>66675</xdr:rowOff>
    </xdr:to>
    <xdr:pic>
      <xdr:nvPicPr>
        <xdr:cNvPr id="1" name="図 12"/>
        <xdr:cNvPicPr preferRelativeResize="1">
          <a:picLocks noChangeAspect="1"/>
        </xdr:cNvPicPr>
      </xdr:nvPicPr>
      <xdr:blipFill>
        <a:blip r:embed="rId1"/>
        <a:stretch>
          <a:fillRect/>
        </a:stretch>
      </xdr:blipFill>
      <xdr:spPr>
        <a:xfrm>
          <a:off x="171450" y="0"/>
          <a:ext cx="2524125" cy="1209675"/>
        </a:xfrm>
        <a:prstGeom prst="rect">
          <a:avLst/>
        </a:prstGeom>
        <a:noFill/>
        <a:ln w="9525" cmpd="sng">
          <a:noFill/>
        </a:ln>
      </xdr:spPr>
    </xdr:pic>
    <xdr:clientData/>
  </xdr:twoCellAnchor>
  <xdr:twoCellAnchor>
    <xdr:from>
      <xdr:col>4</xdr:col>
      <xdr:colOff>228600</xdr:colOff>
      <xdr:row>4</xdr:row>
      <xdr:rowOff>9525</xdr:rowOff>
    </xdr:from>
    <xdr:to>
      <xdr:col>20</xdr:col>
      <xdr:colOff>9525</xdr:colOff>
      <xdr:row>4</xdr:row>
      <xdr:rowOff>28575</xdr:rowOff>
    </xdr:to>
    <xdr:sp>
      <xdr:nvSpPr>
        <xdr:cNvPr id="2" name="直線コネクタ 2"/>
        <xdr:cNvSpPr>
          <a:spLocks/>
        </xdr:cNvSpPr>
      </xdr:nvSpPr>
      <xdr:spPr>
        <a:xfrm flipV="1">
          <a:off x="3286125" y="771525"/>
          <a:ext cx="10163175" cy="1905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228600</xdr:colOff>
      <xdr:row>4</xdr:row>
      <xdr:rowOff>66675</xdr:rowOff>
    </xdr:from>
    <xdr:to>
      <xdr:col>20</xdr:col>
      <xdr:colOff>0</xdr:colOff>
      <xdr:row>4</xdr:row>
      <xdr:rowOff>85725</xdr:rowOff>
    </xdr:to>
    <xdr:sp>
      <xdr:nvSpPr>
        <xdr:cNvPr id="3" name="直線コネクタ 3"/>
        <xdr:cNvSpPr>
          <a:spLocks/>
        </xdr:cNvSpPr>
      </xdr:nvSpPr>
      <xdr:spPr>
        <a:xfrm flipV="1">
          <a:off x="3286125" y="828675"/>
          <a:ext cx="10153650" cy="1905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0</xdr:row>
      <xdr:rowOff>133350</xdr:rowOff>
    </xdr:from>
    <xdr:to>
      <xdr:col>14</xdr:col>
      <xdr:colOff>238125</xdr:colOff>
      <xdr:row>3</xdr:row>
      <xdr:rowOff>114300</xdr:rowOff>
    </xdr:to>
    <xdr:sp>
      <xdr:nvSpPr>
        <xdr:cNvPr id="4" name="タイトル 1"/>
        <xdr:cNvSpPr txBox="1">
          <a:spLocks noChangeArrowheads="1"/>
        </xdr:cNvSpPr>
      </xdr:nvSpPr>
      <xdr:spPr>
        <a:xfrm>
          <a:off x="3305175" y="133350"/>
          <a:ext cx="6419850" cy="552450"/>
        </a:xfrm>
        <a:prstGeom prst="rect">
          <a:avLst/>
        </a:prstGeom>
        <a:noFill/>
        <a:ln w="9525" cmpd="sng">
          <a:noFill/>
        </a:ln>
      </xdr:spPr>
      <xdr:txBody>
        <a:bodyPr vertOverflow="clip" wrap="square" anchor="ctr"/>
        <a:p>
          <a:pPr algn="l">
            <a:defRPr/>
          </a:pPr>
          <a:r>
            <a:rPr lang="en-US" cap="none" sz="3200" b="1" i="0" u="none" baseline="0">
              <a:solidFill>
                <a:srgbClr val="000000"/>
              </a:solidFill>
            </a:rPr>
            <a:t>Famous Pacific Shipping Co., Ltd.  </a:t>
          </a:r>
        </a:p>
      </xdr:txBody>
    </xdr:sp>
    <xdr:clientData/>
  </xdr:twoCellAnchor>
  <xdr:twoCellAnchor>
    <xdr:from>
      <xdr:col>15</xdr:col>
      <xdr:colOff>295275</xdr:colOff>
      <xdr:row>9</xdr:row>
      <xdr:rowOff>0</xdr:rowOff>
    </xdr:from>
    <xdr:to>
      <xdr:col>19</xdr:col>
      <xdr:colOff>371475</xdr:colOff>
      <xdr:row>21</xdr:row>
      <xdr:rowOff>19050</xdr:rowOff>
    </xdr:to>
    <xdr:sp>
      <xdr:nvSpPr>
        <xdr:cNvPr id="5" name="角丸四角形 5"/>
        <xdr:cNvSpPr>
          <a:spLocks/>
        </xdr:cNvSpPr>
      </xdr:nvSpPr>
      <xdr:spPr>
        <a:xfrm>
          <a:off x="10439400" y="2000250"/>
          <a:ext cx="2714625" cy="2305050"/>
        </a:xfrm>
        <a:prstGeom prst="roundRect">
          <a:avLst/>
        </a:prstGeom>
        <a:gradFill rotWithShape="1">
          <a:gsLst>
            <a:gs pos="0">
              <a:srgbClr val="FDEADA"/>
            </a:gs>
            <a:gs pos="50000">
              <a:srgbClr val="746B64"/>
            </a:gs>
            <a:gs pos="100000">
              <a:srgbClr val="FDEADA"/>
            </a:gs>
          </a:gsLst>
          <a:lin ang="0" scaled="1"/>
        </a:gra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　その他、各仕向地へ香港経由にて多数サービスがございます。</a:t>
          </a:r>
          <a:r>
            <a:rPr lang="en-US" cap="none" sz="1100" b="1" i="0" u="none" baseline="0">
              <a:solidFill>
                <a:srgbClr val="000000"/>
              </a:solidFill>
            </a:rPr>
            <a:t> </a:t>
          </a:r>
          <a:r>
            <a:rPr lang="en-US" cap="none" sz="1100" b="1" i="0" u="none" baseline="0">
              <a:solidFill>
                <a:srgbClr val="000000"/>
              </a:solidFill>
            </a:rPr>
            <a:t>別途お問い合わせください。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MANILA</a:t>
          </a:r>
          <a:r>
            <a:rPr lang="en-US" cap="none" sz="1100" b="1" i="0" u="none" baseline="0">
              <a:solidFill>
                <a:srgbClr val="000000"/>
              </a:solidFill>
            </a:rPr>
            <a:t>へは「</a:t>
          </a:r>
          <a:r>
            <a:rPr lang="en-US" cap="none" sz="1100" b="1" i="0" u="none" baseline="0">
              <a:solidFill>
                <a:srgbClr val="000000"/>
              </a:solidFill>
            </a:rPr>
            <a:t>NORTH/SOUTH</a:t>
          </a:r>
          <a:r>
            <a:rPr lang="en-US" cap="none" sz="1100" b="1" i="0" u="none" baseline="0">
              <a:solidFill>
                <a:srgbClr val="000000"/>
              </a:solidFill>
            </a:rPr>
            <a:t> PORT</a:t>
          </a:r>
          <a:r>
            <a:rPr lang="en-US" cap="none" sz="1100" b="1" i="0" u="none" baseline="0">
              <a:solidFill>
                <a:srgbClr val="000000"/>
              </a:solidFill>
            </a:rPr>
            <a:t>」</a:t>
          </a:r>
          <a:r>
            <a:rPr lang="en-US" cap="none" sz="1100" b="1" i="0" u="none" baseline="0">
              <a:solidFill>
                <a:srgbClr val="000000"/>
              </a:solidFill>
            </a:rPr>
            <a:t>どちらもお引き受け可能です！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★香港向け及び香港経由貨物について、ケミカル品を船積み頂く際は、</a:t>
          </a:r>
          <a:r>
            <a:rPr lang="en-US" cap="none" sz="1100" b="1" i="0" u="none" baseline="0">
              <a:solidFill>
                <a:srgbClr val="000000"/>
              </a:solidFill>
              <a:latin typeface="Calibri"/>
              <a:ea typeface="Calibri"/>
              <a:cs typeface="Calibri"/>
            </a:rPr>
            <a:t>IMDG CODE</a:t>
          </a:r>
          <a:r>
            <a:rPr lang="en-US" cap="none" sz="1100" b="1" i="0" u="none" baseline="0">
              <a:solidFill>
                <a:srgbClr val="000000"/>
              </a:solidFill>
            </a:rPr>
            <a:t>非該当の化学品につきましてもブッキング前に</a:t>
          </a:r>
          <a:r>
            <a:rPr lang="en-US" cap="none" sz="1100" b="1" i="0" u="none" baseline="0">
              <a:solidFill>
                <a:srgbClr val="000000"/>
              </a:solidFill>
              <a:latin typeface="Calibri"/>
              <a:ea typeface="Calibri"/>
              <a:cs typeface="Calibri"/>
            </a:rPr>
            <a:t>MSDS/</a:t>
          </a:r>
          <a:r>
            <a:rPr lang="en-US" cap="none" sz="1100" b="1" i="0" u="none" baseline="0">
              <a:solidFill>
                <a:srgbClr val="000000"/>
              </a:solidFill>
            </a:rPr>
            <a:t>商品情報に関する書類のご提示をお願いする場合が御座います。</a:t>
          </a:r>
        </a:p>
      </xdr:txBody>
    </xdr:sp>
    <xdr:clientData/>
  </xdr:twoCellAnchor>
  <xdr:oneCellAnchor>
    <xdr:from>
      <xdr:col>2</xdr:col>
      <xdr:colOff>381000</xdr:colOff>
      <xdr:row>7</xdr:row>
      <xdr:rowOff>152400</xdr:rowOff>
    </xdr:from>
    <xdr:ext cx="8001000" cy="219075"/>
    <xdr:sp>
      <xdr:nvSpPr>
        <xdr:cNvPr id="6" name="正方形/長方形 6"/>
        <xdr:cNvSpPr>
          <a:spLocks/>
        </xdr:cNvSpPr>
      </xdr:nvSpPr>
      <xdr:spPr>
        <a:xfrm>
          <a:off x="1876425" y="1485900"/>
          <a:ext cx="8001000" cy="219075"/>
        </a:xfrm>
        <a:prstGeom prst="rect">
          <a:avLst/>
        </a:prstGeom>
        <a:noFill/>
        <a:ln w="9525" cmpd="sng">
          <a:noFill/>
        </a:ln>
      </xdr:spPr>
      <xdr:txBody>
        <a:bodyPr vertOverflow="clip" wrap="square"/>
        <a:p>
          <a:pPr algn="ctr">
            <a:defRPr/>
          </a:pPr>
          <a:r>
            <a:rPr lang="en-US" cap="none" sz="2400" b="1" i="0" u="none" baseline="0"/>
            <a:t>香港　及び　香港経由サ－ビス（華南</a:t>
          </a:r>
          <a:r>
            <a:rPr lang="en-US" cap="none" sz="2400" b="1" i="0" u="none" baseline="0"/>
            <a:t>/</a:t>
          </a:r>
          <a:r>
            <a:rPr lang="en-US" cap="none" sz="2400" b="1" i="0" u="none" baseline="0"/>
            <a:t>フィリピン</a:t>
          </a:r>
          <a:r>
            <a:rPr lang="en-US" cap="none" sz="2400" b="1" i="0" u="none" baseline="0"/>
            <a:t>/</a:t>
          </a:r>
          <a:r>
            <a:rPr lang="en-US" cap="none" sz="2400" b="1" i="0" u="none" baseline="0"/>
            <a:t>地中海）</a:t>
          </a:r>
          <a:r>
            <a:rPr lang="en-US" cap="none" sz="2400" b="1" i="0" u="none" baseline="0"/>
            <a:t>
</a:t>
          </a:r>
        </a:p>
      </xdr:txBody>
    </xdr:sp>
    <xdr:clientData/>
  </xdr:oneCellAnchor>
  <xdr:twoCellAnchor>
    <xdr:from>
      <xdr:col>9</xdr:col>
      <xdr:colOff>180975</xdr:colOff>
      <xdr:row>14</xdr:row>
      <xdr:rowOff>76200</xdr:rowOff>
    </xdr:from>
    <xdr:to>
      <xdr:col>10</xdr:col>
      <xdr:colOff>28575</xdr:colOff>
      <xdr:row>20</xdr:row>
      <xdr:rowOff>152400</xdr:rowOff>
    </xdr:to>
    <xdr:sp>
      <xdr:nvSpPr>
        <xdr:cNvPr id="7" name="右矢印 7"/>
        <xdr:cNvSpPr>
          <a:spLocks/>
        </xdr:cNvSpPr>
      </xdr:nvSpPr>
      <xdr:spPr>
        <a:xfrm>
          <a:off x="6438900" y="3028950"/>
          <a:ext cx="381000" cy="12192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39</xdr:row>
      <xdr:rowOff>180975</xdr:rowOff>
    </xdr:from>
    <xdr:to>
      <xdr:col>8</xdr:col>
      <xdr:colOff>438150</xdr:colOff>
      <xdr:row>43</xdr:row>
      <xdr:rowOff>142875</xdr:rowOff>
    </xdr:to>
    <xdr:sp>
      <xdr:nvSpPr>
        <xdr:cNvPr id="8" name="右矢印 8"/>
        <xdr:cNvSpPr>
          <a:spLocks/>
        </xdr:cNvSpPr>
      </xdr:nvSpPr>
      <xdr:spPr>
        <a:xfrm>
          <a:off x="5762625" y="7896225"/>
          <a:ext cx="409575" cy="7239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40</xdr:row>
      <xdr:rowOff>0</xdr:rowOff>
    </xdr:from>
    <xdr:to>
      <xdr:col>11</xdr:col>
      <xdr:colOff>571500</xdr:colOff>
      <xdr:row>43</xdr:row>
      <xdr:rowOff>152400</xdr:rowOff>
    </xdr:to>
    <xdr:sp>
      <xdr:nvSpPr>
        <xdr:cNvPr id="9" name="右矢印 8"/>
        <xdr:cNvSpPr>
          <a:spLocks/>
        </xdr:cNvSpPr>
      </xdr:nvSpPr>
      <xdr:spPr>
        <a:xfrm>
          <a:off x="7629525" y="7905750"/>
          <a:ext cx="409575" cy="7239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409575</xdr:colOff>
      <xdr:row>35</xdr:row>
      <xdr:rowOff>95250</xdr:rowOff>
    </xdr:from>
    <xdr:to>
      <xdr:col>8</xdr:col>
      <xdr:colOff>333375</xdr:colOff>
      <xdr:row>38</xdr:row>
      <xdr:rowOff>104775</xdr:rowOff>
    </xdr:to>
    <xdr:pic>
      <xdr:nvPicPr>
        <xdr:cNvPr id="10" name="図 10"/>
        <xdr:cNvPicPr preferRelativeResize="1">
          <a:picLocks noChangeAspect="1"/>
        </xdr:cNvPicPr>
      </xdr:nvPicPr>
      <xdr:blipFill>
        <a:blip r:embed="rId2"/>
        <a:stretch>
          <a:fillRect/>
        </a:stretch>
      </xdr:blipFill>
      <xdr:spPr>
        <a:xfrm>
          <a:off x="5467350" y="7048500"/>
          <a:ext cx="590550" cy="581025"/>
        </a:xfrm>
        <a:prstGeom prst="rect">
          <a:avLst/>
        </a:prstGeom>
        <a:noFill/>
        <a:ln w="9525" cmpd="sng">
          <a:noFill/>
        </a:ln>
      </xdr:spPr>
    </xdr:pic>
    <xdr:clientData/>
  </xdr:twoCellAnchor>
  <xdr:twoCellAnchor>
    <xdr:from>
      <xdr:col>11</xdr:col>
      <xdr:colOff>171450</xdr:colOff>
      <xdr:row>23</xdr:row>
      <xdr:rowOff>161925</xdr:rowOff>
    </xdr:from>
    <xdr:to>
      <xdr:col>19</xdr:col>
      <xdr:colOff>419100</xdr:colOff>
      <xdr:row>33</xdr:row>
      <xdr:rowOff>28575</xdr:rowOff>
    </xdr:to>
    <xdr:sp>
      <xdr:nvSpPr>
        <xdr:cNvPr id="11" name="角丸四角形 5"/>
        <xdr:cNvSpPr>
          <a:spLocks/>
        </xdr:cNvSpPr>
      </xdr:nvSpPr>
      <xdr:spPr>
        <a:xfrm>
          <a:off x="7629525" y="4829175"/>
          <a:ext cx="5572125" cy="1771650"/>
        </a:xfrm>
        <a:prstGeom prst="roundRect">
          <a:avLst/>
        </a:prstGeom>
        <a:gradFill rotWithShape="1">
          <a:gsLst>
            <a:gs pos="0">
              <a:srgbClr val="FDEADA"/>
            </a:gs>
            <a:gs pos="50000">
              <a:srgbClr val="746B64"/>
            </a:gs>
            <a:gs pos="100000">
              <a:srgbClr val="FDEADA"/>
            </a:gs>
          </a:gsLst>
          <a:lin ang="0" scaled="1"/>
        </a:gra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　深圳向け</a:t>
          </a:r>
          <a:r>
            <a:rPr lang="en-US" cap="none" sz="1400" b="1" i="0" u="none" baseline="0">
              <a:solidFill>
                <a:srgbClr val="000000"/>
              </a:solidFill>
              <a:latin typeface="Calibri"/>
              <a:ea typeface="Calibri"/>
              <a:cs typeface="Calibri"/>
            </a:rPr>
            <a:t>CFS</a:t>
          </a:r>
          <a:r>
            <a:rPr lang="en-US" cap="none" sz="1400" b="1" i="0" u="none" baseline="0">
              <a:solidFill>
                <a:srgbClr val="000000"/>
              </a:solidFill>
            </a:rPr>
            <a:t>　サービス概要　◇◇◇</a:t>
          </a:r>
          <a:r>
            <a:rPr lang="en-US" cap="none" sz="1400" b="0" i="0" u="none" baseline="0">
              <a:solidFill>
                <a:srgbClr val="000000"/>
              </a:solidFill>
              <a:latin typeface="Calibri"/>
              <a:ea typeface="Calibri"/>
              <a:cs typeface="Calibri"/>
            </a:rPr>
            <a:t>
</a:t>
          </a:r>
          <a:r>
            <a:rPr lang="en-US" cap="none" sz="1000" b="0" i="0" u="none" baseline="0">
              <a:solidFill>
                <a:srgbClr val="000000"/>
              </a:solidFill>
            </a:rPr>
            <a:t>●香港よりトラック便に積み替え後、「深セン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」止めのサービスとなります。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●中国の輸入通関は香港到着後に申告、許可後の転送となります。深セン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には通関済み（内貨）にて搬入。到着後スムーズに貨物引き取りが可能です！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　深圳平湖倉庫　（龙岗区平湖平安大道一号乾龙物流园</a:t>
          </a:r>
          <a:r>
            <a:rPr lang="en-US" cap="none" sz="1000" b="0" i="0" u="none" baseline="0">
              <a:solidFill>
                <a:srgbClr val="000000"/>
              </a:solidFill>
              <a:latin typeface="Calibri"/>
              <a:ea typeface="Calibri"/>
              <a:cs typeface="Calibri"/>
            </a:rPr>
            <a:t>5</a:t>
          </a:r>
          <a:r>
            <a:rPr lang="en-US" cap="none" sz="1000" b="0" i="0" u="none" baseline="0">
              <a:solidFill>
                <a:srgbClr val="000000"/>
              </a:solidFill>
            </a:rPr>
            <a:t>栋</a:t>
          </a:r>
          <a:r>
            <a:rPr lang="en-US" cap="none" sz="1000" b="0" i="0" u="none" baseline="0">
              <a:solidFill>
                <a:srgbClr val="000000"/>
              </a:solidFill>
              <a:latin typeface="Calibri"/>
              <a:ea typeface="Calibri"/>
              <a:cs typeface="Calibri"/>
            </a:rPr>
            <a:t>B</a:t>
          </a:r>
          <a:r>
            <a:rPr lang="en-US" cap="none" sz="1000" b="0" i="0" u="none" baseline="0">
              <a:solidFill>
                <a:srgbClr val="000000"/>
              </a:solidFill>
            </a:rPr>
            <a:t>座</a:t>
          </a:r>
          <a:r>
            <a:rPr lang="en-US" cap="none" sz="1000" b="0" i="0" u="none" baseline="0">
              <a:solidFill>
                <a:srgbClr val="000000"/>
              </a:solidFill>
              <a:latin typeface="Calibri"/>
              <a:ea typeface="Calibri"/>
              <a:cs typeface="Calibri"/>
            </a:rPr>
            <a:t>113-116</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香港よりトラックチャター便による「深センドアデリバリーサービス」もお手配可能です。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※CONSIGNEE</a:t>
          </a:r>
          <a:r>
            <a:rPr lang="en-US" cap="none" sz="1000" b="0" i="0" u="none" baseline="0">
              <a:solidFill>
                <a:srgbClr val="000000"/>
              </a:solidFill>
            </a:rPr>
            <a:t>様の輸入通関の状況により現地到着に遅れが生じる場合がございます</a:t>
          </a:r>
          <a:r>
            <a:rPr lang="en-US" cap="none" sz="12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0</xdr:row>
      <xdr:rowOff>114300</xdr:rowOff>
    </xdr:from>
    <xdr:to>
      <xdr:col>10</xdr:col>
      <xdr:colOff>342900</xdr:colOff>
      <xdr:row>3</xdr:row>
      <xdr:rowOff>95250</xdr:rowOff>
    </xdr:to>
    <xdr:sp>
      <xdr:nvSpPr>
        <xdr:cNvPr id="1" name="タイトル 1"/>
        <xdr:cNvSpPr txBox="1">
          <a:spLocks noChangeArrowheads="1"/>
        </xdr:cNvSpPr>
      </xdr:nvSpPr>
      <xdr:spPr>
        <a:xfrm>
          <a:off x="3209925" y="114300"/>
          <a:ext cx="5076825" cy="552450"/>
        </a:xfrm>
        <a:prstGeom prst="rect">
          <a:avLst/>
        </a:prstGeom>
        <a:noFill/>
        <a:ln w="9525" cmpd="sng">
          <a:noFill/>
        </a:ln>
      </xdr:spPr>
      <xdr:txBody>
        <a:bodyPr vertOverflow="clip" wrap="square" anchor="ctr"/>
        <a:p>
          <a:pPr algn="l">
            <a:defRPr/>
          </a:pPr>
          <a:r>
            <a:rPr lang="en-US" cap="none" sz="2400" b="1" i="0" u="none" baseline="0">
              <a:solidFill>
                <a:srgbClr val="000000"/>
              </a:solidFill>
            </a:rPr>
            <a:t>Famous Pacific Shipping Co., Ltd.  </a:t>
          </a:r>
        </a:p>
      </xdr:txBody>
    </xdr:sp>
    <xdr:clientData/>
  </xdr:twoCellAnchor>
  <xdr:twoCellAnchor>
    <xdr:from>
      <xdr:col>3</xdr:col>
      <xdr:colOff>76200</xdr:colOff>
      <xdr:row>4</xdr:row>
      <xdr:rowOff>28575</xdr:rowOff>
    </xdr:from>
    <xdr:to>
      <xdr:col>16</xdr:col>
      <xdr:colOff>590550</xdr:colOff>
      <xdr:row>4</xdr:row>
      <xdr:rowOff>28575</xdr:rowOff>
    </xdr:to>
    <xdr:sp>
      <xdr:nvSpPr>
        <xdr:cNvPr id="2" name="直線コネクタ 2"/>
        <xdr:cNvSpPr>
          <a:spLocks/>
        </xdr:cNvSpPr>
      </xdr:nvSpPr>
      <xdr:spPr>
        <a:xfrm flipV="1">
          <a:off x="2933700" y="790575"/>
          <a:ext cx="9677400" cy="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xdr:colOff>
      <xdr:row>4</xdr:row>
      <xdr:rowOff>85725</xdr:rowOff>
    </xdr:from>
    <xdr:to>
      <xdr:col>16</xdr:col>
      <xdr:colOff>561975</xdr:colOff>
      <xdr:row>4</xdr:row>
      <xdr:rowOff>95250</xdr:rowOff>
    </xdr:to>
    <xdr:sp>
      <xdr:nvSpPr>
        <xdr:cNvPr id="3" name="直線コネクタ 3"/>
        <xdr:cNvSpPr>
          <a:spLocks/>
        </xdr:cNvSpPr>
      </xdr:nvSpPr>
      <xdr:spPr>
        <a:xfrm flipV="1">
          <a:off x="2943225" y="847725"/>
          <a:ext cx="9639300" cy="9525"/>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304800</xdr:colOff>
      <xdr:row>7</xdr:row>
      <xdr:rowOff>180975</xdr:rowOff>
    </xdr:from>
    <xdr:ext cx="2362200" cy="561975"/>
    <xdr:sp>
      <xdr:nvSpPr>
        <xdr:cNvPr id="4" name="正方形/長方形 4"/>
        <xdr:cNvSpPr>
          <a:spLocks/>
        </xdr:cNvSpPr>
      </xdr:nvSpPr>
      <xdr:spPr>
        <a:xfrm>
          <a:off x="3162300" y="1514475"/>
          <a:ext cx="2362200" cy="561975"/>
        </a:xfrm>
        <a:prstGeom prst="rect">
          <a:avLst/>
        </a:prstGeom>
        <a:noFill/>
        <a:ln w="9525" cmpd="sng">
          <a:noFill/>
        </a:ln>
      </xdr:spPr>
      <xdr:txBody>
        <a:bodyPr vertOverflow="clip" wrap="square">
          <a:spAutoFit/>
        </a:bodyPr>
        <a:p>
          <a:pPr algn="ctr">
            <a:defRPr/>
          </a:pPr>
          <a:r>
            <a:rPr lang="en-US" cap="none" sz="2800" b="1" i="0" u="none" baseline="0"/>
            <a:t>香港</a:t>
          </a:r>
          <a:r>
            <a:rPr lang="en-US" cap="none" sz="2800" b="1" i="0" u="none" baseline="0"/>
            <a:t>【</a:t>
          </a:r>
          <a:r>
            <a:rPr lang="en-US" cap="none" sz="2800" b="1" i="0" u="none" baseline="0"/>
            <a:t>危険品</a:t>
          </a:r>
          <a:r>
            <a:rPr lang="en-US" cap="none" sz="2800" b="1" i="0" u="none" baseline="0"/>
            <a:t>】</a:t>
          </a:r>
        </a:p>
      </xdr:txBody>
    </xdr:sp>
    <xdr:clientData/>
  </xdr:oneCellAnchor>
  <xdr:twoCellAnchor editAs="oneCell">
    <xdr:from>
      <xdr:col>0</xdr:col>
      <xdr:colOff>171450</xdr:colOff>
      <xdr:row>0</xdr:row>
      <xdr:rowOff>19050</xdr:rowOff>
    </xdr:from>
    <xdr:to>
      <xdr:col>2</xdr:col>
      <xdr:colOff>723900</xdr:colOff>
      <xdr:row>6</xdr:row>
      <xdr:rowOff>85725</xdr:rowOff>
    </xdr:to>
    <xdr:pic>
      <xdr:nvPicPr>
        <xdr:cNvPr id="5" name="図 13"/>
        <xdr:cNvPicPr preferRelativeResize="1">
          <a:picLocks noChangeAspect="1"/>
        </xdr:cNvPicPr>
      </xdr:nvPicPr>
      <xdr:blipFill>
        <a:blip r:embed="rId1"/>
        <a:stretch>
          <a:fillRect/>
        </a:stretch>
      </xdr:blipFill>
      <xdr:spPr>
        <a:xfrm>
          <a:off x="171450" y="19050"/>
          <a:ext cx="2514600" cy="1209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01;&#12457;&#12523;&#12480;&#65297;\management\&#31649;&#29702;\&#12473;&#12465;&#12472;&#12517;&#12540;&#12523;\2019&#24180;10&#26376;&#21517;&#21476;&#23627;&#31309;&#12415;LCL&#12473;&#12465;&#12472;&#12517;&#12540;&#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香港&amp;ＴＳ"/>
      <sheetName val="香港（危険品）"/>
      <sheetName val="上海新港大連"/>
      <sheetName val="台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U58"/>
  <sheetViews>
    <sheetView tabSelected="1" view="pageBreakPreview" zoomScale="90" zoomScaleNormal="96" zoomScaleSheetLayoutView="90" zoomScalePageLayoutView="0" workbookViewId="0" topLeftCell="A1">
      <selection activeCell="F23" sqref="F23"/>
    </sheetView>
  </sheetViews>
  <sheetFormatPr defaultColWidth="9.140625" defaultRowHeight="15" customHeight="1"/>
  <cols>
    <col min="1" max="1" width="3.7109375" style="1" customWidth="1"/>
    <col min="2" max="2" width="18.7109375" style="1" customWidth="1"/>
    <col min="3" max="3" width="9.28125" style="1" customWidth="1"/>
    <col min="4" max="4" width="14.140625" style="1" customWidth="1"/>
    <col min="5" max="8" width="10.00390625" style="1" customWidth="1"/>
    <col min="9" max="10" width="8.00390625" style="1" customWidth="1"/>
    <col min="11" max="13" width="10.00390625" style="1" customWidth="1"/>
    <col min="14" max="14" width="10.421875" style="1" customWidth="1"/>
    <col min="15" max="15" width="9.8515625" style="1" bestFit="1" customWidth="1"/>
    <col min="16" max="16" width="9.8515625" style="4" bestFit="1" customWidth="1"/>
    <col min="17" max="17" width="9.57421875" style="4" customWidth="1"/>
    <col min="18" max="18" width="10.140625" style="4" customWidth="1"/>
    <col min="19" max="19" width="10.00390625" style="4" customWidth="1"/>
    <col min="20" max="20" width="9.8515625" style="4" customWidth="1"/>
    <col min="21" max="16384" width="9.00390625" style="4" customWidth="1"/>
  </cols>
  <sheetData>
    <row r="1" spans="15:20" ht="15" customHeight="1">
      <c r="O1" s="2"/>
      <c r="P1" s="2"/>
      <c r="Q1" s="2"/>
      <c r="R1" s="3"/>
      <c r="S1" s="3"/>
      <c r="T1" s="3" t="s">
        <v>0</v>
      </c>
    </row>
    <row r="2" spans="15:20" ht="15" customHeight="1">
      <c r="O2" s="2"/>
      <c r="P2" s="2"/>
      <c r="Q2" s="2"/>
      <c r="R2" s="3"/>
      <c r="S2" s="3"/>
      <c r="T2" s="3" t="s">
        <v>1</v>
      </c>
    </row>
    <row r="3" spans="15:20" ht="15" customHeight="1">
      <c r="O3" s="2"/>
      <c r="P3" s="2"/>
      <c r="Q3" s="2"/>
      <c r="R3" s="3"/>
      <c r="S3" s="3"/>
      <c r="T3" s="3" t="s">
        <v>2</v>
      </c>
    </row>
    <row r="4" spans="15:20" ht="15" customHeight="1">
      <c r="O4" s="2"/>
      <c r="P4" s="5"/>
      <c r="Q4" s="6"/>
      <c r="R4" s="3"/>
      <c r="S4" s="3"/>
      <c r="T4" s="3" t="s">
        <v>3</v>
      </c>
    </row>
    <row r="5" ht="15" customHeight="1">
      <c r="O5" s="4"/>
    </row>
    <row r="6" spans="1:20" ht="15" customHeight="1">
      <c r="A6" s="4"/>
      <c r="B6" s="7"/>
      <c r="C6" s="7"/>
      <c r="D6" s="7"/>
      <c r="E6" s="7"/>
      <c r="F6" s="7"/>
      <c r="G6" s="7"/>
      <c r="H6" s="7"/>
      <c r="I6" s="4"/>
      <c r="J6" s="4"/>
      <c r="K6" s="4"/>
      <c r="L6" s="4"/>
      <c r="M6" s="4"/>
      <c r="N6" s="4"/>
      <c r="O6" s="8"/>
      <c r="R6" s="8" t="s">
        <v>4</v>
      </c>
      <c r="S6" s="9">
        <v>43728</v>
      </c>
      <c r="T6" s="9"/>
    </row>
    <row r="7" spans="1:20" ht="15" customHeight="1">
      <c r="A7" s="4"/>
      <c r="B7" s="7"/>
      <c r="C7" s="7"/>
      <c r="D7" s="7"/>
      <c r="E7" s="7"/>
      <c r="F7" s="7"/>
      <c r="G7" s="7"/>
      <c r="H7" s="7"/>
      <c r="I7" s="4"/>
      <c r="J7" s="4"/>
      <c r="K7" s="4"/>
      <c r="L7" s="4"/>
      <c r="M7" s="4"/>
      <c r="N7" s="4"/>
      <c r="O7" s="8"/>
      <c r="Q7" s="10"/>
      <c r="R7" s="10"/>
      <c r="S7" s="9"/>
      <c r="T7" s="9"/>
    </row>
    <row r="8" spans="1:20" ht="26.25" customHeight="1">
      <c r="A8" s="4"/>
      <c r="B8" s="7"/>
      <c r="C8" s="7"/>
      <c r="D8" s="7"/>
      <c r="E8" s="7"/>
      <c r="F8" s="7"/>
      <c r="G8" s="7"/>
      <c r="H8" s="7"/>
      <c r="I8" s="4"/>
      <c r="J8" s="4"/>
      <c r="K8" s="4"/>
      <c r="L8" s="4"/>
      <c r="M8" s="4"/>
      <c r="N8" s="4"/>
      <c r="O8" s="8"/>
      <c r="R8" s="11"/>
      <c r="S8" s="11"/>
      <c r="T8" s="11"/>
    </row>
    <row r="9" spans="1:20" ht="26.25" customHeight="1">
      <c r="A9" s="4"/>
      <c r="B9" s="7"/>
      <c r="C9" s="7"/>
      <c r="D9" s="7"/>
      <c r="E9" s="7"/>
      <c r="F9" s="7"/>
      <c r="G9" s="7"/>
      <c r="H9" s="7"/>
      <c r="I9" s="4"/>
      <c r="J9" s="4"/>
      <c r="K9" s="4"/>
      <c r="L9" s="4"/>
      <c r="M9" s="4"/>
      <c r="N9" s="4"/>
      <c r="O9" s="8"/>
      <c r="R9" s="12"/>
      <c r="S9" s="12"/>
      <c r="T9" s="12"/>
    </row>
    <row r="10" spans="1:20" ht="15" customHeight="1">
      <c r="A10" s="13"/>
      <c r="B10" s="7"/>
      <c r="C10" s="7"/>
      <c r="D10" s="7"/>
      <c r="E10" s="7"/>
      <c r="F10" s="7"/>
      <c r="G10" s="7"/>
      <c r="H10" s="7"/>
      <c r="I10" s="14"/>
      <c r="J10" s="14"/>
      <c r="K10" s="14"/>
      <c r="L10" s="4"/>
      <c r="M10" s="4"/>
      <c r="N10" s="4"/>
      <c r="O10" s="8"/>
      <c r="P10" s="15"/>
      <c r="Q10" s="16"/>
      <c r="R10" s="16"/>
      <c r="S10" s="16"/>
      <c r="T10" s="16"/>
    </row>
    <row r="11" spans="1:21" ht="15" customHeight="1">
      <c r="A11" s="17"/>
      <c r="B11" s="18" t="s">
        <v>5</v>
      </c>
      <c r="C11" s="19"/>
      <c r="D11" s="4"/>
      <c r="E11" s="4"/>
      <c r="F11" s="4"/>
      <c r="G11" s="4"/>
      <c r="H11" s="4"/>
      <c r="I11" s="20"/>
      <c r="J11" s="20"/>
      <c r="K11" s="20"/>
      <c r="L11" s="21" t="s">
        <v>6</v>
      </c>
      <c r="M11" s="4"/>
      <c r="N11" s="22"/>
      <c r="O11" s="23"/>
      <c r="P11" s="15"/>
      <c r="Q11" s="16"/>
      <c r="R11" s="16"/>
      <c r="S11" s="16"/>
      <c r="T11" s="16"/>
      <c r="U11" s="24"/>
    </row>
    <row r="12" spans="1:21" ht="15" customHeight="1">
      <c r="A12" s="13"/>
      <c r="B12" s="25" t="s">
        <v>7</v>
      </c>
      <c r="C12" s="26" t="s">
        <v>8</v>
      </c>
      <c r="D12" s="26" t="s">
        <v>9</v>
      </c>
      <c r="E12" s="26" t="s">
        <v>10</v>
      </c>
      <c r="F12" s="27" t="s">
        <v>11</v>
      </c>
      <c r="G12" s="28"/>
      <c r="H12" s="29" t="s">
        <v>12</v>
      </c>
      <c r="I12" s="20"/>
      <c r="J12" s="20"/>
      <c r="K12" s="20"/>
      <c r="L12" s="29" t="s">
        <v>13</v>
      </c>
      <c r="M12" s="29" t="s">
        <v>14</v>
      </c>
      <c r="N12" s="29" t="s">
        <v>15</v>
      </c>
      <c r="O12" s="29" t="s">
        <v>16</v>
      </c>
      <c r="P12" s="20"/>
      <c r="Q12" s="20"/>
      <c r="R12" s="20"/>
      <c r="S12" s="20"/>
      <c r="T12" s="20"/>
      <c r="U12" s="30"/>
    </row>
    <row r="13" spans="1:21" ht="15" customHeight="1" thickBot="1">
      <c r="A13" s="31"/>
      <c r="B13" s="32"/>
      <c r="C13" s="33"/>
      <c r="D13" s="33" t="s">
        <v>17</v>
      </c>
      <c r="E13" s="34" t="s">
        <v>18</v>
      </c>
      <c r="F13" s="34" t="s">
        <v>19</v>
      </c>
      <c r="G13" s="35" t="s">
        <v>20</v>
      </c>
      <c r="H13" s="36"/>
      <c r="I13" s="20"/>
      <c r="J13" s="20"/>
      <c r="K13" s="20"/>
      <c r="L13" s="36"/>
      <c r="M13" s="36"/>
      <c r="N13" s="36"/>
      <c r="O13" s="36"/>
      <c r="P13" s="20"/>
      <c r="Q13" s="20"/>
      <c r="R13" s="20"/>
      <c r="S13" s="20"/>
      <c r="T13" s="20"/>
      <c r="U13" s="30"/>
    </row>
    <row r="14" spans="1:21" ht="15" customHeight="1" thickTop="1">
      <c r="A14" s="37"/>
      <c r="B14" s="38" t="s">
        <v>21</v>
      </c>
      <c r="C14" s="39" t="s">
        <v>22</v>
      </c>
      <c r="D14" s="39" t="s">
        <v>23</v>
      </c>
      <c r="E14" s="40">
        <v>43733</v>
      </c>
      <c r="F14" s="41">
        <v>43735</v>
      </c>
      <c r="G14" s="41">
        <v>43735</v>
      </c>
      <c r="H14" s="42">
        <v>43741</v>
      </c>
      <c r="I14" s="20"/>
      <c r="J14" s="20"/>
      <c r="K14" s="20"/>
      <c r="L14" s="43">
        <f>H14+11</f>
        <v>43752</v>
      </c>
      <c r="M14" s="43">
        <f aca="true" t="shared" si="0" ref="M14:M20">L14+1</f>
        <v>43753</v>
      </c>
      <c r="N14" s="43">
        <f aca="true" t="shared" si="1" ref="N14:N20">L14+2</f>
        <v>43754</v>
      </c>
      <c r="O14" s="43">
        <f aca="true" t="shared" si="2" ref="O14:O20">L14+6</f>
        <v>43758</v>
      </c>
      <c r="P14" s="20"/>
      <c r="Q14" s="20"/>
      <c r="R14" s="20"/>
      <c r="S14" s="20"/>
      <c r="T14" s="20"/>
      <c r="U14" s="30"/>
    </row>
    <row r="15" spans="1:21" ht="15" customHeight="1">
      <c r="A15" s="13"/>
      <c r="B15" s="44" t="s">
        <v>24</v>
      </c>
      <c r="C15" s="45" t="s">
        <v>25</v>
      </c>
      <c r="D15" s="45" t="s">
        <v>26</v>
      </c>
      <c r="E15" s="46">
        <v>43738</v>
      </c>
      <c r="F15" s="47">
        <v>43739</v>
      </c>
      <c r="G15" s="47">
        <v>43740</v>
      </c>
      <c r="H15" s="48">
        <v>43745</v>
      </c>
      <c r="I15" s="49"/>
      <c r="J15" s="49"/>
      <c r="K15" s="49"/>
      <c r="L15" s="43">
        <f>H15+7</f>
        <v>43752</v>
      </c>
      <c r="M15" s="43">
        <f t="shared" si="0"/>
        <v>43753</v>
      </c>
      <c r="N15" s="43">
        <f t="shared" si="1"/>
        <v>43754</v>
      </c>
      <c r="O15" s="43">
        <f t="shared" si="2"/>
        <v>43758</v>
      </c>
      <c r="P15" s="20"/>
      <c r="Q15" s="20"/>
      <c r="R15" s="20"/>
      <c r="S15" s="20"/>
      <c r="T15" s="20"/>
      <c r="U15" s="30"/>
    </row>
    <row r="16" spans="1:21" ht="15" customHeight="1">
      <c r="A16" s="13"/>
      <c r="B16" s="50" t="s">
        <v>27</v>
      </c>
      <c r="C16" s="45" t="s">
        <v>28</v>
      </c>
      <c r="D16" s="45" t="s">
        <v>23</v>
      </c>
      <c r="E16" s="51">
        <v>43740</v>
      </c>
      <c r="F16" s="47">
        <v>43742</v>
      </c>
      <c r="G16" s="47">
        <v>43742</v>
      </c>
      <c r="H16" s="48">
        <v>43748</v>
      </c>
      <c r="I16" s="49"/>
      <c r="J16" s="49"/>
      <c r="K16" s="49"/>
      <c r="L16" s="43">
        <f>H16+11</f>
        <v>43759</v>
      </c>
      <c r="M16" s="43">
        <f t="shared" si="0"/>
        <v>43760</v>
      </c>
      <c r="N16" s="43">
        <f t="shared" si="1"/>
        <v>43761</v>
      </c>
      <c r="O16" s="43">
        <f t="shared" si="2"/>
        <v>43765</v>
      </c>
      <c r="P16" s="20"/>
      <c r="Q16" s="20"/>
      <c r="R16" s="20"/>
      <c r="S16" s="20"/>
      <c r="T16" s="20"/>
      <c r="U16" s="30"/>
    </row>
    <row r="17" spans="1:21" ht="15" customHeight="1">
      <c r="A17" s="52"/>
      <c r="B17" s="44" t="s">
        <v>29</v>
      </c>
      <c r="C17" s="45" t="s">
        <v>30</v>
      </c>
      <c r="D17" s="53" t="s">
        <v>26</v>
      </c>
      <c r="E17" s="51">
        <v>43745</v>
      </c>
      <c r="F17" s="54">
        <v>43746</v>
      </c>
      <c r="G17" s="54">
        <v>43747</v>
      </c>
      <c r="H17" s="48">
        <v>43752</v>
      </c>
      <c r="I17" s="49"/>
      <c r="J17" s="49"/>
      <c r="K17" s="49"/>
      <c r="L17" s="43">
        <f>H17+7</f>
        <v>43759</v>
      </c>
      <c r="M17" s="43">
        <f t="shared" si="0"/>
        <v>43760</v>
      </c>
      <c r="N17" s="43">
        <f t="shared" si="1"/>
        <v>43761</v>
      </c>
      <c r="O17" s="43">
        <f t="shared" si="2"/>
        <v>43765</v>
      </c>
      <c r="P17" s="20"/>
      <c r="Q17" s="20"/>
      <c r="R17" s="20"/>
      <c r="S17" s="20"/>
      <c r="T17" s="20"/>
      <c r="U17" s="30"/>
    </row>
    <row r="18" spans="1:21" ht="15" customHeight="1">
      <c r="A18" s="13"/>
      <c r="B18" s="55" t="s">
        <v>31</v>
      </c>
      <c r="C18" s="53" t="s">
        <v>32</v>
      </c>
      <c r="D18" s="45" t="s">
        <v>23</v>
      </c>
      <c r="E18" s="56">
        <v>43747</v>
      </c>
      <c r="F18" s="57">
        <v>43749</v>
      </c>
      <c r="G18" s="57">
        <v>43749</v>
      </c>
      <c r="H18" s="48">
        <v>43755</v>
      </c>
      <c r="I18" s="49"/>
      <c r="J18" s="49"/>
      <c r="K18" s="49"/>
      <c r="L18" s="43">
        <f>L16+7</f>
        <v>43766</v>
      </c>
      <c r="M18" s="43">
        <f t="shared" si="0"/>
        <v>43767</v>
      </c>
      <c r="N18" s="43">
        <f t="shared" si="1"/>
        <v>43768</v>
      </c>
      <c r="O18" s="43">
        <f t="shared" si="2"/>
        <v>43772</v>
      </c>
      <c r="P18" s="20"/>
      <c r="Q18" s="20"/>
      <c r="R18" s="20"/>
      <c r="S18" s="20"/>
      <c r="T18" s="20"/>
      <c r="U18" s="30"/>
    </row>
    <row r="19" spans="1:21" ht="15" customHeight="1">
      <c r="A19" s="31"/>
      <c r="B19" s="58" t="s">
        <v>33</v>
      </c>
      <c r="C19" s="59" t="s">
        <v>34</v>
      </c>
      <c r="D19" s="60" t="s">
        <v>26</v>
      </c>
      <c r="E19" s="61">
        <v>43749</v>
      </c>
      <c r="F19" s="62">
        <v>43753</v>
      </c>
      <c r="G19" s="62">
        <v>43754</v>
      </c>
      <c r="H19" s="63">
        <v>43759</v>
      </c>
      <c r="I19" s="49"/>
      <c r="J19" s="49"/>
      <c r="K19" s="49"/>
      <c r="L19" s="64">
        <f>H19+7</f>
        <v>43766</v>
      </c>
      <c r="M19" s="64">
        <f t="shared" si="0"/>
        <v>43767</v>
      </c>
      <c r="N19" s="64">
        <f t="shared" si="1"/>
        <v>43768</v>
      </c>
      <c r="O19" s="64">
        <f t="shared" si="2"/>
        <v>43772</v>
      </c>
      <c r="P19" s="20"/>
      <c r="Q19" s="20"/>
      <c r="R19" s="20"/>
      <c r="S19" s="20"/>
      <c r="T19" s="20"/>
      <c r="U19" s="30"/>
    </row>
    <row r="20" spans="1:21" ht="15" customHeight="1">
      <c r="A20" s="65"/>
      <c r="B20" s="58" t="s">
        <v>35</v>
      </c>
      <c r="C20" s="60" t="s">
        <v>36</v>
      </c>
      <c r="D20" s="60" t="s">
        <v>23</v>
      </c>
      <c r="E20" s="66">
        <v>43754</v>
      </c>
      <c r="F20" s="67">
        <v>43756</v>
      </c>
      <c r="G20" s="67">
        <v>43756</v>
      </c>
      <c r="H20" s="63">
        <v>43762</v>
      </c>
      <c r="I20" s="49"/>
      <c r="J20" s="49"/>
      <c r="K20" s="49"/>
      <c r="L20" s="64">
        <f>L18+7</f>
        <v>43773</v>
      </c>
      <c r="M20" s="64">
        <f t="shared" si="0"/>
        <v>43774</v>
      </c>
      <c r="N20" s="64">
        <f t="shared" si="1"/>
        <v>43775</v>
      </c>
      <c r="O20" s="64">
        <f t="shared" si="2"/>
        <v>43779</v>
      </c>
      <c r="P20" s="20"/>
      <c r="Q20" s="20"/>
      <c r="R20" s="20"/>
      <c r="S20" s="20"/>
      <c r="T20" s="20"/>
      <c r="U20" s="30"/>
    </row>
    <row r="21" spans="1:20" ht="15" customHeight="1">
      <c r="A21" s="65"/>
      <c r="B21" s="68" t="s">
        <v>37</v>
      </c>
      <c r="C21" s="53" t="s">
        <v>38</v>
      </c>
      <c r="D21" s="53" t="s">
        <v>39</v>
      </c>
      <c r="E21" s="56">
        <v>43756</v>
      </c>
      <c r="F21" s="43">
        <v>43760</v>
      </c>
      <c r="G21" s="43">
        <v>43761</v>
      </c>
      <c r="H21" s="69">
        <v>43766</v>
      </c>
      <c r="I21" s="49"/>
      <c r="J21" s="49"/>
      <c r="K21" s="49"/>
      <c r="L21" s="43">
        <f>H21+7</f>
        <v>43773</v>
      </c>
      <c r="M21" s="43">
        <f>L21+1</f>
        <v>43774</v>
      </c>
      <c r="N21" s="43">
        <f>L21+2</f>
        <v>43775</v>
      </c>
      <c r="O21" s="43">
        <f>L21+6</f>
        <v>43779</v>
      </c>
      <c r="P21" s="20"/>
      <c r="Q21" s="20"/>
      <c r="R21" s="20"/>
      <c r="S21" s="20"/>
      <c r="T21" s="20"/>
    </row>
    <row r="22" spans="1:20" ht="15" customHeight="1">
      <c r="A22" s="65"/>
      <c r="B22" s="70" t="s">
        <v>40</v>
      </c>
      <c r="C22" s="59" t="s">
        <v>41</v>
      </c>
      <c r="D22" s="59" t="s">
        <v>42</v>
      </c>
      <c r="E22" s="61">
        <v>43761</v>
      </c>
      <c r="F22" s="71">
        <v>43763</v>
      </c>
      <c r="G22" s="71">
        <v>43763</v>
      </c>
      <c r="H22" s="72">
        <v>43769</v>
      </c>
      <c r="I22" s="49"/>
      <c r="J22" s="49"/>
      <c r="K22" s="49"/>
      <c r="L22" s="71">
        <f>L20+7</f>
        <v>43780</v>
      </c>
      <c r="M22" s="71">
        <f>L22+1</f>
        <v>43781</v>
      </c>
      <c r="N22" s="71">
        <f>L22+2</f>
        <v>43782</v>
      </c>
      <c r="O22" s="71">
        <f>L22+6</f>
        <v>43786</v>
      </c>
      <c r="P22" s="20"/>
      <c r="Q22" s="20"/>
      <c r="R22" s="20"/>
      <c r="S22" s="20"/>
      <c r="T22" s="20"/>
    </row>
    <row r="23" spans="1:20" ht="15" customHeight="1">
      <c r="A23" s="73"/>
      <c r="B23" s="74" t="s">
        <v>43</v>
      </c>
      <c r="C23" s="75" t="s">
        <v>44</v>
      </c>
      <c r="D23" s="76" t="s">
        <v>45</v>
      </c>
      <c r="E23" s="77">
        <v>43766</v>
      </c>
      <c r="F23" s="78">
        <v>43767</v>
      </c>
      <c r="G23" s="78">
        <v>43768</v>
      </c>
      <c r="H23" s="79">
        <v>43773</v>
      </c>
      <c r="I23" s="49"/>
      <c r="J23" s="49"/>
      <c r="K23" s="49"/>
      <c r="L23" s="78">
        <v>43780</v>
      </c>
      <c r="M23" s="78">
        <v>43781</v>
      </c>
      <c r="N23" s="78">
        <v>43782</v>
      </c>
      <c r="O23" s="78">
        <v>43786</v>
      </c>
      <c r="P23" s="20"/>
      <c r="Q23" s="20"/>
      <c r="R23" s="20"/>
      <c r="S23" s="20"/>
      <c r="T23" s="20"/>
    </row>
    <row r="24" spans="1:20" ht="15" customHeight="1">
      <c r="A24" s="65"/>
      <c r="B24" s="80" t="s">
        <v>46</v>
      </c>
      <c r="C24" s="81"/>
      <c r="D24" s="81"/>
      <c r="E24" s="82"/>
      <c r="F24" s="20"/>
      <c r="G24" s="20"/>
      <c r="H24" s="83"/>
      <c r="I24" s="49"/>
      <c r="J24" s="49"/>
      <c r="K24" s="49"/>
      <c r="L24" s="20"/>
      <c r="M24" s="20"/>
      <c r="N24" s="20"/>
      <c r="O24" s="20"/>
      <c r="P24" s="20"/>
      <c r="Q24" s="20"/>
      <c r="R24" s="20"/>
      <c r="S24" s="20"/>
      <c r="T24" s="20"/>
    </row>
    <row r="25" spans="1:20" ht="15" customHeight="1">
      <c r="A25" s="73"/>
      <c r="B25" s="23"/>
      <c r="C25" s="23"/>
      <c r="D25" s="23"/>
      <c r="P25" s="20"/>
      <c r="Q25" s="20"/>
      <c r="R25" s="20"/>
      <c r="S25" s="20"/>
      <c r="T25" s="20"/>
    </row>
    <row r="26" spans="1:20" ht="15" customHeight="1">
      <c r="A26" s="73"/>
      <c r="B26" s="84"/>
      <c r="E26" s="82"/>
      <c r="F26" s="20"/>
      <c r="G26" s="20"/>
      <c r="H26" s="83"/>
      <c r="I26" s="49"/>
      <c r="J26" s="49"/>
      <c r="K26" s="49"/>
      <c r="L26" s="20"/>
      <c r="M26" s="20"/>
      <c r="N26" s="20"/>
      <c r="O26" s="20"/>
      <c r="P26" s="20"/>
      <c r="Q26" s="20"/>
      <c r="R26" s="20"/>
      <c r="S26" s="20"/>
      <c r="T26" s="20"/>
    </row>
    <row r="27" spans="1:19" ht="15" customHeight="1">
      <c r="A27" s="65"/>
      <c r="E27" s="85"/>
      <c r="F27" s="86"/>
      <c r="G27" s="86"/>
      <c r="H27" s="20"/>
      <c r="I27" s="20"/>
      <c r="J27" s="20"/>
      <c r="K27" s="86"/>
      <c r="L27" s="87"/>
      <c r="M27" s="20"/>
      <c r="N27" s="83"/>
      <c r="O27" s="7"/>
      <c r="P27" s="88"/>
      <c r="Q27" s="88"/>
      <c r="R27" s="88"/>
      <c r="S27" s="88"/>
    </row>
    <row r="28" spans="1:21" ht="15" customHeight="1">
      <c r="A28" s="65"/>
      <c r="E28" s="85"/>
      <c r="F28" s="86"/>
      <c r="G28" s="86"/>
      <c r="H28" s="20"/>
      <c r="I28" s="20"/>
      <c r="J28" s="20"/>
      <c r="K28" s="86"/>
      <c r="L28" s="87"/>
      <c r="M28" s="20"/>
      <c r="N28" s="83"/>
      <c r="O28" s="4"/>
      <c r="P28" s="88"/>
      <c r="Q28" s="88"/>
      <c r="R28" s="88"/>
      <c r="S28" s="88"/>
      <c r="U28" s="30"/>
    </row>
    <row r="29" spans="1:21" ht="15" customHeight="1">
      <c r="A29" s="4"/>
      <c r="B29" s="89"/>
      <c r="C29" s="89"/>
      <c r="D29" s="89"/>
      <c r="E29" s="23"/>
      <c r="F29" s="86"/>
      <c r="G29" s="86"/>
      <c r="H29" s="20"/>
      <c r="I29" s="20"/>
      <c r="J29" s="20"/>
      <c r="M29" s="20"/>
      <c r="N29" s="83"/>
      <c r="O29" s="4"/>
      <c r="P29" s="88"/>
      <c r="Q29" s="88"/>
      <c r="R29" s="88"/>
      <c r="S29" s="88"/>
      <c r="U29" s="30"/>
    </row>
    <row r="30" spans="1:21" ht="15" customHeight="1">
      <c r="A30" s="4"/>
      <c r="B30" s="90" t="s">
        <v>47</v>
      </c>
      <c r="C30" s="90"/>
      <c r="D30" s="90"/>
      <c r="E30" s="91"/>
      <c r="F30" s="92"/>
      <c r="G30" s="92"/>
      <c r="H30" s="92"/>
      <c r="I30" s="92"/>
      <c r="J30" s="93"/>
      <c r="R30" s="88"/>
      <c r="S30" s="88"/>
      <c r="U30" s="30"/>
    </row>
    <row r="31" spans="1:21" ht="15" customHeight="1" thickBot="1">
      <c r="A31" s="4"/>
      <c r="B31" s="94"/>
      <c r="C31" s="94"/>
      <c r="D31" s="94"/>
      <c r="E31" s="95"/>
      <c r="F31" s="92"/>
      <c r="G31" s="92"/>
      <c r="H31" s="92"/>
      <c r="I31" s="92"/>
      <c r="J31" s="93"/>
      <c r="R31" s="96"/>
      <c r="S31" s="96"/>
      <c r="T31" s="96"/>
      <c r="U31" s="30"/>
    </row>
    <row r="32" spans="1:20" ht="15" customHeight="1" thickTop="1">
      <c r="A32" s="4"/>
      <c r="B32" s="97" t="s">
        <v>48</v>
      </c>
      <c r="C32" s="97"/>
      <c r="D32" s="97"/>
      <c r="E32" s="98"/>
      <c r="F32" s="99"/>
      <c r="G32" s="99"/>
      <c r="H32" s="23"/>
      <c r="I32" s="23"/>
      <c r="R32" s="20"/>
      <c r="S32" s="20"/>
      <c r="T32" s="20"/>
    </row>
    <row r="33" spans="1:11" ht="15" customHeight="1">
      <c r="A33" s="4"/>
      <c r="B33" s="100" t="s">
        <v>49</v>
      </c>
      <c r="C33" s="100"/>
      <c r="D33" s="100"/>
      <c r="E33" s="98"/>
      <c r="F33" s="99"/>
      <c r="G33" s="99"/>
      <c r="J33" s="101" t="s">
        <v>50</v>
      </c>
      <c r="K33" s="102"/>
    </row>
    <row r="34" spans="1:16" ht="15" customHeight="1">
      <c r="A34" s="4"/>
      <c r="B34" s="100" t="s">
        <v>51</v>
      </c>
      <c r="C34" s="100"/>
      <c r="D34" s="100"/>
      <c r="E34" s="98"/>
      <c r="F34" s="103"/>
      <c r="J34" s="104" t="s">
        <v>52</v>
      </c>
      <c r="K34" s="104"/>
      <c r="L34" s="104"/>
      <c r="M34" s="83"/>
      <c r="N34" s="4"/>
      <c r="O34" s="88"/>
      <c r="P34" s="88"/>
    </row>
    <row r="35" spans="1:16" ht="15" customHeight="1">
      <c r="A35" s="4"/>
      <c r="B35" s="100" t="s">
        <v>53</v>
      </c>
      <c r="C35" s="100"/>
      <c r="D35" s="105"/>
      <c r="E35" s="98"/>
      <c r="F35" s="103"/>
      <c r="J35" s="104"/>
      <c r="K35" s="104"/>
      <c r="L35" s="104"/>
      <c r="M35" s="87"/>
      <c r="N35" s="20"/>
      <c r="O35" s="83"/>
      <c r="P35" s="30"/>
    </row>
    <row r="36" spans="1:16" ht="15" customHeight="1">
      <c r="A36" s="4"/>
      <c r="B36" s="100" t="s">
        <v>54</v>
      </c>
      <c r="C36" s="100"/>
      <c r="D36" s="105"/>
      <c r="E36" s="98"/>
      <c r="F36" s="103"/>
      <c r="J36" s="104"/>
      <c r="K36" s="104"/>
      <c r="L36" s="104"/>
      <c r="M36" s="21" t="s">
        <v>55</v>
      </c>
      <c r="N36" s="106"/>
      <c r="O36" s="107"/>
      <c r="P36" s="20"/>
    </row>
    <row r="37" spans="1:19" ht="15" customHeight="1">
      <c r="A37" s="4"/>
      <c r="B37" s="100" t="s">
        <v>56</v>
      </c>
      <c r="C37" s="105"/>
      <c r="D37" s="105"/>
      <c r="E37" s="98"/>
      <c r="F37" s="103"/>
      <c r="G37" s="29" t="s">
        <v>12</v>
      </c>
      <c r="H37" s="23"/>
      <c r="J37" s="108" t="s">
        <v>57</v>
      </c>
      <c r="M37" s="109" t="s">
        <v>58</v>
      </c>
      <c r="N37" s="110" t="s">
        <v>59</v>
      </c>
      <c r="O37" s="110" t="s">
        <v>60</v>
      </c>
      <c r="P37" s="109" t="s">
        <v>61</v>
      </c>
      <c r="Q37" s="109" t="s">
        <v>62</v>
      </c>
      <c r="R37" s="109" t="s">
        <v>63</v>
      </c>
      <c r="S37" s="109" t="s">
        <v>64</v>
      </c>
    </row>
    <row r="38" spans="1:19" ht="15" customHeight="1" thickBot="1">
      <c r="A38" s="4"/>
      <c r="B38" s="100" t="s">
        <v>65</v>
      </c>
      <c r="C38" s="105"/>
      <c r="D38" s="105"/>
      <c r="E38" s="98"/>
      <c r="F38" s="103"/>
      <c r="G38" s="36"/>
      <c r="J38" s="111"/>
      <c r="M38" s="112"/>
      <c r="N38" s="113"/>
      <c r="O38" s="113"/>
      <c r="P38" s="112"/>
      <c r="Q38" s="112"/>
      <c r="R38" s="112"/>
      <c r="S38" s="112"/>
    </row>
    <row r="39" spans="1:19" ht="15" customHeight="1" thickTop="1">
      <c r="A39" s="4"/>
      <c r="B39" s="105"/>
      <c r="C39" s="105"/>
      <c r="D39" s="105"/>
      <c r="E39" s="114"/>
      <c r="G39" s="115">
        <f>$H$14</f>
        <v>43741</v>
      </c>
      <c r="J39" s="116">
        <f>G39+6</f>
        <v>43747</v>
      </c>
      <c r="M39" s="43">
        <f>G39+10</f>
        <v>43751</v>
      </c>
      <c r="N39" s="43">
        <f aca="true" t="shared" si="3" ref="N39:N45">M39</f>
        <v>43751</v>
      </c>
      <c r="O39" s="43">
        <f>M39+2</f>
        <v>43753</v>
      </c>
      <c r="P39" s="43">
        <f>M39-1</f>
        <v>43750</v>
      </c>
      <c r="Q39" s="43">
        <f>M39-1</f>
        <v>43750</v>
      </c>
      <c r="R39" s="43">
        <f aca="true" t="shared" si="4" ref="R39:R45">O39</f>
        <v>43753</v>
      </c>
      <c r="S39" s="43">
        <f aca="true" t="shared" si="5" ref="S39:S45">Q39</f>
        <v>43750</v>
      </c>
    </row>
    <row r="40" spans="1:19" ht="15" customHeight="1">
      <c r="A40" s="4"/>
      <c r="B40" s="105"/>
      <c r="C40" s="117"/>
      <c r="D40" s="117"/>
      <c r="E40" s="114"/>
      <c r="G40" s="48">
        <f>$H$15</f>
        <v>43745</v>
      </c>
      <c r="J40" s="118">
        <f>G40+4</f>
        <v>43749</v>
      </c>
      <c r="M40" s="43">
        <f>G40+9</f>
        <v>43754</v>
      </c>
      <c r="N40" s="43">
        <f t="shared" si="3"/>
        <v>43754</v>
      </c>
      <c r="O40" s="43">
        <f>M40-3</f>
        <v>43751</v>
      </c>
      <c r="P40" s="43">
        <f>M40-4</f>
        <v>43750</v>
      </c>
      <c r="Q40" s="43">
        <f>M40+1</f>
        <v>43755</v>
      </c>
      <c r="R40" s="43">
        <f t="shared" si="4"/>
        <v>43751</v>
      </c>
      <c r="S40" s="43">
        <f t="shared" si="5"/>
        <v>43755</v>
      </c>
    </row>
    <row r="41" spans="1:19" ht="15" customHeight="1">
      <c r="A41" s="4"/>
      <c r="B41" s="92" t="s">
        <v>66</v>
      </c>
      <c r="C41" s="92"/>
      <c r="D41" s="92"/>
      <c r="E41" s="92"/>
      <c r="G41" s="48">
        <f>$H$16</f>
        <v>43748</v>
      </c>
      <c r="J41" s="118">
        <f aca="true" t="shared" si="6" ref="J41:J47">J39+7</f>
        <v>43754</v>
      </c>
      <c r="M41" s="43">
        <f>G41+10</f>
        <v>43758</v>
      </c>
      <c r="N41" s="43">
        <f t="shared" si="3"/>
        <v>43758</v>
      </c>
      <c r="O41" s="43">
        <f>M41+2</f>
        <v>43760</v>
      </c>
      <c r="P41" s="43">
        <f>M41-1</f>
        <v>43757</v>
      </c>
      <c r="Q41" s="43">
        <f>M41-1</f>
        <v>43757</v>
      </c>
      <c r="R41" s="43">
        <f t="shared" si="4"/>
        <v>43760</v>
      </c>
      <c r="S41" s="43">
        <f t="shared" si="5"/>
        <v>43757</v>
      </c>
    </row>
    <row r="42" spans="1:19" ht="15" customHeight="1" thickBot="1">
      <c r="A42" s="4"/>
      <c r="B42" s="119"/>
      <c r="C42" s="119"/>
      <c r="D42" s="119"/>
      <c r="E42" s="119"/>
      <c r="G42" s="48">
        <f>$H$17</f>
        <v>43752</v>
      </c>
      <c r="J42" s="118">
        <f t="shared" si="6"/>
        <v>43756</v>
      </c>
      <c r="M42" s="43">
        <f>G42+9</f>
        <v>43761</v>
      </c>
      <c r="N42" s="43">
        <f t="shared" si="3"/>
        <v>43761</v>
      </c>
      <c r="O42" s="43">
        <f>M42-3</f>
        <v>43758</v>
      </c>
      <c r="P42" s="43">
        <f>M42-4</f>
        <v>43757</v>
      </c>
      <c r="Q42" s="120">
        <f>M42+1</f>
        <v>43762</v>
      </c>
      <c r="R42" s="43">
        <f t="shared" si="4"/>
        <v>43758</v>
      </c>
      <c r="S42" s="43">
        <f t="shared" si="5"/>
        <v>43762</v>
      </c>
    </row>
    <row r="43" spans="1:19" ht="15" customHeight="1" thickTop="1">
      <c r="A43" s="4"/>
      <c r="B43" s="99" t="s">
        <v>48</v>
      </c>
      <c r="C43" s="103"/>
      <c r="G43" s="48">
        <f>$H$18</f>
        <v>43755</v>
      </c>
      <c r="J43" s="118">
        <f t="shared" si="6"/>
        <v>43761</v>
      </c>
      <c r="M43" s="43">
        <f>G43+10</f>
        <v>43765</v>
      </c>
      <c r="N43" s="43">
        <f t="shared" si="3"/>
        <v>43765</v>
      </c>
      <c r="O43" s="43">
        <f>M43+2</f>
        <v>43767</v>
      </c>
      <c r="P43" s="43">
        <f>M43-1</f>
        <v>43764</v>
      </c>
      <c r="Q43" s="43">
        <f>M43-1</f>
        <v>43764</v>
      </c>
      <c r="R43" s="43">
        <f t="shared" si="4"/>
        <v>43767</v>
      </c>
      <c r="S43" s="43">
        <f t="shared" si="5"/>
        <v>43764</v>
      </c>
    </row>
    <row r="44" spans="1:19" ht="15" customHeight="1">
      <c r="A44" s="4"/>
      <c r="B44" s="103" t="s">
        <v>67</v>
      </c>
      <c r="C44" s="103"/>
      <c r="G44" s="63">
        <f>$H$19</f>
        <v>43759</v>
      </c>
      <c r="J44" s="121">
        <f t="shared" si="6"/>
        <v>43763</v>
      </c>
      <c r="M44" s="64">
        <f>G44+9</f>
        <v>43768</v>
      </c>
      <c r="N44" s="64">
        <f t="shared" si="3"/>
        <v>43768</v>
      </c>
      <c r="O44" s="64">
        <f>M44-3</f>
        <v>43765</v>
      </c>
      <c r="P44" s="64">
        <f>M44-4</f>
        <v>43764</v>
      </c>
      <c r="Q44" s="64">
        <f>M44+1</f>
        <v>43769</v>
      </c>
      <c r="R44" s="64">
        <f t="shared" si="4"/>
        <v>43765</v>
      </c>
      <c r="S44" s="64">
        <f t="shared" si="5"/>
        <v>43769</v>
      </c>
    </row>
    <row r="45" spans="1:19" ht="15" customHeight="1">
      <c r="A45" s="4"/>
      <c r="B45" s="103" t="s">
        <v>68</v>
      </c>
      <c r="C45" s="103"/>
      <c r="F45" s="49"/>
      <c r="G45" s="63">
        <f>$H$20</f>
        <v>43762</v>
      </c>
      <c r="J45" s="121">
        <f t="shared" si="6"/>
        <v>43768</v>
      </c>
      <c r="M45" s="64">
        <f>G45+10</f>
        <v>43772</v>
      </c>
      <c r="N45" s="64">
        <f t="shared" si="3"/>
        <v>43772</v>
      </c>
      <c r="O45" s="64">
        <f>M45+2</f>
        <v>43774</v>
      </c>
      <c r="P45" s="64">
        <f>M45-1</f>
        <v>43771</v>
      </c>
      <c r="Q45" s="64">
        <f>M45-1</f>
        <v>43771</v>
      </c>
      <c r="R45" s="64">
        <f t="shared" si="4"/>
        <v>43774</v>
      </c>
      <c r="S45" s="64">
        <f t="shared" si="5"/>
        <v>43771</v>
      </c>
    </row>
    <row r="46" spans="1:19" ht="15" customHeight="1">
      <c r="A46" s="122"/>
      <c r="B46" s="103" t="s">
        <v>69</v>
      </c>
      <c r="C46" s="103"/>
      <c r="F46" s="49"/>
      <c r="G46" s="69">
        <f>$H$21</f>
        <v>43766</v>
      </c>
      <c r="H46" s="23"/>
      <c r="I46" s="23"/>
      <c r="J46" s="123">
        <f t="shared" si="6"/>
        <v>43770</v>
      </c>
      <c r="M46" s="43">
        <f>G46+9</f>
        <v>43775</v>
      </c>
      <c r="N46" s="43">
        <f>M46</f>
        <v>43775</v>
      </c>
      <c r="O46" s="43">
        <f>M46-3</f>
        <v>43772</v>
      </c>
      <c r="P46" s="43">
        <f>M46-4</f>
        <v>43771</v>
      </c>
      <c r="Q46" s="43">
        <f>M46+1</f>
        <v>43776</v>
      </c>
      <c r="R46" s="43">
        <f>O46</f>
        <v>43772</v>
      </c>
      <c r="S46" s="43">
        <f>Q46</f>
        <v>43776</v>
      </c>
    </row>
    <row r="47" spans="1:19" ht="15" customHeight="1">
      <c r="A47" s="2"/>
      <c r="B47" s="103" t="s">
        <v>70</v>
      </c>
      <c r="C47" s="124"/>
      <c r="F47" s="49"/>
      <c r="G47" s="72">
        <f>$H$22</f>
        <v>43769</v>
      </c>
      <c r="H47" s="23"/>
      <c r="I47" s="23"/>
      <c r="J47" s="125">
        <f t="shared" si="6"/>
        <v>43775</v>
      </c>
      <c r="M47" s="71">
        <f>G47+10</f>
        <v>43779</v>
      </c>
      <c r="N47" s="71">
        <f>M47</f>
        <v>43779</v>
      </c>
      <c r="O47" s="71">
        <f>M47+2</f>
        <v>43781</v>
      </c>
      <c r="P47" s="71">
        <f>M47-1</f>
        <v>43778</v>
      </c>
      <c r="Q47" s="71">
        <f>M47-1</f>
        <v>43778</v>
      </c>
      <c r="R47" s="71">
        <f>O47</f>
        <v>43781</v>
      </c>
      <c r="S47" s="71">
        <f>Q47</f>
        <v>43778</v>
      </c>
    </row>
    <row r="48" spans="1:19" ht="15" customHeight="1">
      <c r="A48" s="4"/>
      <c r="B48" s="103" t="s">
        <v>71</v>
      </c>
      <c r="C48" s="124"/>
      <c r="F48" s="49"/>
      <c r="G48" s="126">
        <v>43773</v>
      </c>
      <c r="H48" s="127"/>
      <c r="I48" s="127"/>
      <c r="J48" s="128">
        <v>43777</v>
      </c>
      <c r="K48" s="129"/>
      <c r="L48" s="129"/>
      <c r="M48" s="130">
        <v>43782</v>
      </c>
      <c r="N48" s="131">
        <v>43782</v>
      </c>
      <c r="O48" s="131">
        <v>43779</v>
      </c>
      <c r="P48" s="131">
        <v>43778</v>
      </c>
      <c r="Q48" s="131">
        <v>43783</v>
      </c>
      <c r="R48" s="131">
        <v>43779</v>
      </c>
      <c r="S48" s="131">
        <v>43783</v>
      </c>
    </row>
    <row r="49" spans="2:20" ht="15" customHeight="1">
      <c r="B49" s="103" t="s">
        <v>72</v>
      </c>
      <c r="C49" s="124"/>
      <c r="F49" s="49"/>
      <c r="G49" s="49"/>
      <c r="I49" s="132"/>
      <c r="J49" s="132"/>
      <c r="K49" s="132"/>
      <c r="L49" s="133" t="s">
        <v>73</v>
      </c>
      <c r="M49" s="133"/>
      <c r="N49" s="133"/>
      <c r="O49" s="133"/>
      <c r="P49" s="133"/>
      <c r="Q49" s="133"/>
      <c r="R49" s="133"/>
      <c r="S49" s="133"/>
      <c r="T49" s="133"/>
    </row>
    <row r="50" spans="5:19" ht="15" customHeight="1">
      <c r="E50" s="49"/>
      <c r="G50" s="2"/>
      <c r="L50" s="2"/>
      <c r="M50" s="2"/>
      <c r="N50" s="4"/>
      <c r="S50" s="134" t="s">
        <v>74</v>
      </c>
    </row>
    <row r="51" spans="5:19" ht="15" customHeight="1">
      <c r="E51" s="49"/>
      <c r="G51" s="2"/>
      <c r="H51" s="2"/>
      <c r="I51" s="132"/>
      <c r="J51" s="132"/>
      <c r="K51" s="132"/>
      <c r="M51" s="2"/>
      <c r="N51" s="4"/>
      <c r="S51" s="134" t="s">
        <v>75</v>
      </c>
    </row>
    <row r="52" spans="2:14" ht="15" customHeight="1">
      <c r="B52" s="135"/>
      <c r="C52" s="135"/>
      <c r="D52" s="124"/>
      <c r="N52" s="4"/>
    </row>
    <row r="54" spans="2:6" ht="15" customHeight="1">
      <c r="B54" s="2"/>
      <c r="C54" s="2"/>
      <c r="D54" s="23"/>
      <c r="E54" s="23"/>
      <c r="F54" s="2"/>
    </row>
    <row r="55" ht="15" customHeight="1">
      <c r="B55" s="7"/>
    </row>
    <row r="57" spans="3:20" ht="15" customHeight="1">
      <c r="C57" s="2"/>
      <c r="F57" s="2"/>
      <c r="T57" s="136"/>
    </row>
    <row r="58" spans="3:20" ht="15" customHeight="1">
      <c r="C58" s="7"/>
      <c r="F58" s="23"/>
      <c r="T58" s="136"/>
    </row>
  </sheetData>
  <sheetProtection/>
  <mergeCells count="31">
    <mergeCell ref="S37:S38"/>
    <mergeCell ref="B41:E42"/>
    <mergeCell ref="L49:T49"/>
    <mergeCell ref="M37:M38"/>
    <mergeCell ref="N37:N38"/>
    <mergeCell ref="O37:O38"/>
    <mergeCell ref="P37:P38"/>
    <mergeCell ref="Q37:Q38"/>
    <mergeCell ref="R37:R38"/>
    <mergeCell ref="B29:D29"/>
    <mergeCell ref="B30:D31"/>
    <mergeCell ref="F30:I31"/>
    <mergeCell ref="B32:D32"/>
    <mergeCell ref="J34:L36"/>
    <mergeCell ref="G37:G38"/>
    <mergeCell ref="J37:J38"/>
    <mergeCell ref="F12:G12"/>
    <mergeCell ref="H12:H13"/>
    <mergeCell ref="L12:L13"/>
    <mergeCell ref="M12:M13"/>
    <mergeCell ref="N12:N13"/>
    <mergeCell ref="O12:O13"/>
    <mergeCell ref="S6:T6"/>
    <mergeCell ref="Q7:R7"/>
    <mergeCell ref="S7:T7"/>
    <mergeCell ref="R8:T8"/>
    <mergeCell ref="P10:P11"/>
    <mergeCell ref="Q10:Q11"/>
    <mergeCell ref="R10:R11"/>
    <mergeCell ref="S10:S11"/>
    <mergeCell ref="T10:T11"/>
  </mergeCells>
  <printOptions verticalCentered="1"/>
  <pageMargins left="0.3937007874015748" right="0" top="0" bottom="0.1968503937007874" header="0" footer="0"/>
  <pageSetup horizontalDpi="600" verticalDpi="600" orientation="landscape" paperSize="9" scale="70" r:id="rId3"/>
  <headerFooter alignWithMargins="0">
    <oddFooter>&amp;C&amp;G
PAGE 5</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006600"/>
  </sheetPr>
  <dimension ref="A1:Q43"/>
  <sheetViews>
    <sheetView view="pageBreakPreview" zoomScale="73" zoomScaleNormal="75" zoomScaleSheetLayoutView="73" zoomScalePageLayoutView="0" workbookViewId="0" topLeftCell="A1">
      <selection activeCell="H12" sqref="H12"/>
    </sheetView>
  </sheetViews>
  <sheetFormatPr defaultColWidth="9.140625" defaultRowHeight="15"/>
  <cols>
    <col min="1" max="1" width="5.00390625" style="1" customWidth="1"/>
    <col min="2" max="2" width="24.421875" style="1" customWidth="1"/>
    <col min="3" max="3" width="13.421875" style="1" customWidth="1"/>
    <col min="4" max="4" width="15.421875" style="1" customWidth="1"/>
    <col min="5" max="5" width="8.00390625" style="1" customWidth="1"/>
    <col min="6" max="6" width="11.28125" style="1" bestFit="1" customWidth="1"/>
    <col min="7" max="7" width="11.57421875" style="1" customWidth="1"/>
    <col min="8" max="10" width="10.00390625" style="1" customWidth="1"/>
    <col min="11" max="11" width="10.421875" style="1" customWidth="1"/>
    <col min="12" max="12" width="10.28125" style="1" customWidth="1"/>
    <col min="13" max="13" width="9.00390625" style="1" customWidth="1"/>
    <col min="14" max="15" width="9.00390625" style="4" customWidth="1"/>
    <col min="16" max="16" width="13.421875" style="4" customWidth="1"/>
    <col min="17" max="16384" width="9.00390625" style="4" customWidth="1"/>
  </cols>
  <sheetData>
    <row r="1" spans="13:17" ht="15" customHeight="1">
      <c r="M1" s="137"/>
      <c r="N1" s="137"/>
      <c r="O1" s="2"/>
      <c r="P1" s="2"/>
      <c r="Q1" s="3" t="s">
        <v>0</v>
      </c>
    </row>
    <row r="2" spans="13:17" ht="15" customHeight="1">
      <c r="M2" s="137"/>
      <c r="N2" s="137"/>
      <c r="O2" s="2"/>
      <c r="P2" s="2"/>
      <c r="Q2" s="3" t="s">
        <v>1</v>
      </c>
    </row>
    <row r="3" spans="13:17" ht="15" customHeight="1">
      <c r="M3" s="137"/>
      <c r="N3" s="137"/>
      <c r="O3" s="2"/>
      <c r="P3" s="2"/>
      <c r="Q3" s="3" t="s">
        <v>76</v>
      </c>
    </row>
    <row r="4" spans="13:17" ht="15" customHeight="1">
      <c r="M4" s="137"/>
      <c r="N4" s="137"/>
      <c r="O4" s="2"/>
      <c r="P4" s="5"/>
      <c r="Q4" s="3" t="s">
        <v>77</v>
      </c>
    </row>
    <row r="5" ht="15" customHeight="1"/>
    <row r="6" spans="1:16" ht="15" customHeight="1">
      <c r="A6" s="4"/>
      <c r="B6" s="4"/>
      <c r="C6" s="4"/>
      <c r="D6" s="4"/>
      <c r="E6" s="4"/>
      <c r="F6" s="4"/>
      <c r="G6" s="4"/>
      <c r="H6" s="4"/>
      <c r="I6" s="4"/>
      <c r="J6" s="4"/>
      <c r="K6" s="4"/>
      <c r="L6" s="4"/>
      <c r="M6" s="4"/>
      <c r="O6" s="138" t="s">
        <v>78</v>
      </c>
      <c r="P6" s="139">
        <f>'香港&amp;ＴＳ'!S6</f>
        <v>43728</v>
      </c>
    </row>
    <row r="7" spans="1:16" ht="15" customHeight="1">
      <c r="A7" s="4"/>
      <c r="B7" s="4"/>
      <c r="C7" s="4"/>
      <c r="D7" s="4"/>
      <c r="E7" s="4"/>
      <c r="F7" s="4"/>
      <c r="G7" s="4"/>
      <c r="H7" s="4"/>
      <c r="I7" s="4"/>
      <c r="J7" s="4"/>
      <c r="K7" s="4"/>
      <c r="L7" s="4"/>
      <c r="M7" s="4"/>
      <c r="N7" s="140"/>
      <c r="O7" s="141"/>
      <c r="P7" s="142"/>
    </row>
    <row r="8" spans="1:16" ht="15" customHeight="1">
      <c r="A8" s="4"/>
      <c r="B8" s="4"/>
      <c r="C8" s="4"/>
      <c r="D8" s="4"/>
      <c r="E8" s="4"/>
      <c r="F8" s="4"/>
      <c r="G8" s="4"/>
      <c r="H8" s="4"/>
      <c r="I8" s="4"/>
      <c r="J8" s="4"/>
      <c r="K8" s="4"/>
      <c r="L8" s="4"/>
      <c r="M8" s="4"/>
      <c r="O8" s="138"/>
      <c r="P8" s="139"/>
    </row>
    <row r="9" spans="1:16" ht="15" customHeight="1">
      <c r="A9" s="4"/>
      <c r="B9" s="4"/>
      <c r="C9" s="4"/>
      <c r="D9" s="4"/>
      <c r="E9" s="4"/>
      <c r="F9" s="4"/>
      <c r="G9" s="4"/>
      <c r="H9" s="4"/>
      <c r="I9" s="4"/>
      <c r="J9" s="4"/>
      <c r="K9" s="4"/>
      <c r="L9" s="4"/>
      <c r="M9" s="4"/>
      <c r="N9" s="143"/>
      <c r="O9" s="12"/>
      <c r="P9" s="12"/>
    </row>
    <row r="10" spans="1:12" ht="12" customHeight="1">
      <c r="A10" s="4"/>
      <c r="B10" s="4"/>
      <c r="C10" s="4"/>
      <c r="D10" s="4"/>
      <c r="E10" s="4"/>
      <c r="F10" s="4"/>
      <c r="G10" s="4"/>
      <c r="H10" s="4"/>
      <c r="I10" s="4"/>
      <c r="J10" s="4"/>
      <c r="K10" s="4"/>
      <c r="L10" s="4"/>
    </row>
    <row r="11" spans="1:14" ht="15.75" customHeight="1">
      <c r="A11" s="4"/>
      <c r="B11" s="4"/>
      <c r="C11" s="4"/>
      <c r="D11" s="4"/>
      <c r="E11" s="4"/>
      <c r="F11" s="4"/>
      <c r="G11" s="4"/>
      <c r="H11" s="4"/>
      <c r="I11" s="4"/>
      <c r="J11" s="4"/>
      <c r="K11" s="4"/>
      <c r="L11" s="4"/>
      <c r="M11" s="4"/>
      <c r="N11" s="144"/>
    </row>
    <row r="12" spans="1:14" ht="15.75" customHeight="1">
      <c r="A12" s="4"/>
      <c r="B12" s="4"/>
      <c r="C12" s="4"/>
      <c r="D12" s="4"/>
      <c r="E12" s="4"/>
      <c r="F12" s="4"/>
      <c r="G12" s="4"/>
      <c r="H12" s="4"/>
      <c r="I12" s="4"/>
      <c r="J12" s="4"/>
      <c r="K12" s="4"/>
      <c r="L12" s="4"/>
      <c r="M12" s="4"/>
      <c r="N12" s="144"/>
    </row>
    <row r="13" spans="1:14" ht="15.75" customHeight="1">
      <c r="A13" s="4"/>
      <c r="B13" s="4"/>
      <c r="C13" s="4"/>
      <c r="D13" s="4"/>
      <c r="E13" s="4"/>
      <c r="F13" s="4"/>
      <c r="G13" s="4"/>
      <c r="H13" s="4"/>
      <c r="I13" s="4"/>
      <c r="J13" s="4"/>
      <c r="K13" s="4"/>
      <c r="L13" s="4"/>
      <c r="M13" s="4"/>
      <c r="N13" s="144"/>
    </row>
    <row r="14" spans="1:16" ht="22.5" customHeight="1" thickBot="1">
      <c r="A14" s="4"/>
      <c r="B14" s="145"/>
      <c r="C14" s="4"/>
      <c r="D14" s="4"/>
      <c r="E14" s="4"/>
      <c r="F14" s="4"/>
      <c r="G14" s="4"/>
      <c r="H14" s="146"/>
      <c r="I14" s="4"/>
      <c r="J14" s="4"/>
      <c r="K14" s="4"/>
      <c r="L14" s="4"/>
      <c r="M14" s="147" t="s">
        <v>79</v>
      </c>
      <c r="N14" s="148"/>
      <c r="O14" s="148"/>
      <c r="P14" s="148"/>
    </row>
    <row r="15" spans="1:16" ht="22.5" customHeight="1" thickTop="1">
      <c r="A15" s="4"/>
      <c r="B15" s="149" t="s">
        <v>80</v>
      </c>
      <c r="L15" s="4"/>
      <c r="M15" s="150" t="s">
        <v>48</v>
      </c>
      <c r="N15" s="151"/>
      <c r="O15" s="151"/>
      <c r="P15" s="152"/>
    </row>
    <row r="16" spans="1:16" ht="22.5" customHeight="1">
      <c r="A16" s="4"/>
      <c r="B16" s="153" t="s">
        <v>81</v>
      </c>
      <c r="C16" s="154" t="s">
        <v>82</v>
      </c>
      <c r="D16" s="155" t="s">
        <v>83</v>
      </c>
      <c r="E16" s="156"/>
      <c r="F16" s="157" t="s">
        <v>84</v>
      </c>
      <c r="G16" s="157" t="s">
        <v>85</v>
      </c>
      <c r="H16" s="157" t="s">
        <v>86</v>
      </c>
      <c r="I16" s="27" t="s">
        <v>87</v>
      </c>
      <c r="J16" s="158"/>
      <c r="K16" s="159" t="s">
        <v>88</v>
      </c>
      <c r="L16" s="4"/>
      <c r="M16" s="151" t="s">
        <v>67</v>
      </c>
      <c r="N16" s="151"/>
      <c r="O16" s="151"/>
      <c r="P16" s="152"/>
    </row>
    <row r="17" spans="1:16" ht="22.5" customHeight="1" thickBot="1">
      <c r="A17" s="160"/>
      <c r="B17" s="161"/>
      <c r="C17" s="162"/>
      <c r="D17" s="163"/>
      <c r="E17" s="164"/>
      <c r="F17" s="165"/>
      <c r="G17" s="165"/>
      <c r="H17" s="165"/>
      <c r="I17" s="34" t="s">
        <v>89</v>
      </c>
      <c r="J17" s="34" t="s">
        <v>90</v>
      </c>
      <c r="K17" s="166"/>
      <c r="L17" s="4"/>
      <c r="M17" s="151" t="s">
        <v>68</v>
      </c>
      <c r="N17" s="151"/>
      <c r="O17" s="151"/>
      <c r="P17" s="152"/>
    </row>
    <row r="18" spans="1:16" ht="22.5" customHeight="1" thickTop="1">
      <c r="A18" s="167"/>
      <c r="B18" s="168" t="s">
        <v>91</v>
      </c>
      <c r="C18" s="169" t="s">
        <v>92</v>
      </c>
      <c r="D18" s="170" t="s">
        <v>93</v>
      </c>
      <c r="E18" s="171"/>
      <c r="F18" s="172">
        <v>43733</v>
      </c>
      <c r="G18" s="172">
        <v>43734</v>
      </c>
      <c r="H18" s="172">
        <v>43738</v>
      </c>
      <c r="I18" s="173">
        <v>43739</v>
      </c>
      <c r="J18" s="173">
        <v>43740</v>
      </c>
      <c r="K18" s="174">
        <v>43745</v>
      </c>
      <c r="L18" s="4"/>
      <c r="M18" s="151" t="s">
        <v>69</v>
      </c>
      <c r="N18" s="151"/>
      <c r="O18" s="151"/>
      <c r="P18" s="152"/>
    </row>
    <row r="19" spans="1:16" ht="22.5" customHeight="1">
      <c r="A19" s="167"/>
      <c r="B19" s="175" t="s">
        <v>94</v>
      </c>
      <c r="C19" s="176" t="s">
        <v>95</v>
      </c>
      <c r="D19" s="177" t="s">
        <v>96</v>
      </c>
      <c r="E19" s="178"/>
      <c r="F19" s="179">
        <v>43740</v>
      </c>
      <c r="G19" s="179">
        <v>43741</v>
      </c>
      <c r="H19" s="179">
        <v>43745</v>
      </c>
      <c r="I19" s="180">
        <v>43746</v>
      </c>
      <c r="J19" s="180">
        <v>43747</v>
      </c>
      <c r="K19" s="181">
        <v>43752</v>
      </c>
      <c r="L19" s="4"/>
      <c r="M19" s="151" t="s">
        <v>97</v>
      </c>
      <c r="N19" s="151"/>
      <c r="O19" s="182"/>
      <c r="P19" s="152"/>
    </row>
    <row r="20" spans="1:16" ht="22.5" customHeight="1">
      <c r="A20" s="13"/>
      <c r="B20" s="183" t="s">
        <v>98</v>
      </c>
      <c r="C20" s="176" t="s">
        <v>99</v>
      </c>
      <c r="D20" s="177" t="s">
        <v>100</v>
      </c>
      <c r="E20" s="178"/>
      <c r="F20" s="184">
        <v>43746</v>
      </c>
      <c r="G20" s="184">
        <v>43747</v>
      </c>
      <c r="H20" s="184">
        <v>43749</v>
      </c>
      <c r="I20" s="185">
        <v>43753</v>
      </c>
      <c r="J20" s="185">
        <v>43754</v>
      </c>
      <c r="K20" s="186">
        <v>43759</v>
      </c>
      <c r="L20" s="4"/>
      <c r="M20" s="151" t="s">
        <v>101</v>
      </c>
      <c r="N20" s="151"/>
      <c r="O20" s="182"/>
      <c r="P20" s="152"/>
    </row>
    <row r="21" spans="1:16" ht="22.5" customHeight="1">
      <c r="A21" s="13"/>
      <c r="B21" s="187" t="s">
        <v>102</v>
      </c>
      <c r="C21" s="188" t="s">
        <v>103</v>
      </c>
      <c r="D21" s="189" t="s">
        <v>104</v>
      </c>
      <c r="E21" s="190"/>
      <c r="F21" s="191">
        <v>43753</v>
      </c>
      <c r="G21" s="191">
        <v>43754</v>
      </c>
      <c r="H21" s="191">
        <v>43756</v>
      </c>
      <c r="I21" s="192">
        <v>43760</v>
      </c>
      <c r="J21" s="192">
        <v>43761</v>
      </c>
      <c r="K21" s="193">
        <v>43766</v>
      </c>
      <c r="L21" s="4"/>
      <c r="M21" s="151" t="s">
        <v>105</v>
      </c>
      <c r="N21" s="182"/>
      <c r="O21" s="182"/>
      <c r="P21" s="194"/>
    </row>
    <row r="22" spans="1:17" ht="21.75" customHeight="1">
      <c r="A22" s="23"/>
      <c r="B22" s="195" t="s">
        <v>43</v>
      </c>
      <c r="C22" s="196" t="s">
        <v>44</v>
      </c>
      <c r="D22" s="197" t="s">
        <v>106</v>
      </c>
      <c r="E22" s="198"/>
      <c r="F22" s="199">
        <v>43761</v>
      </c>
      <c r="G22" s="199">
        <v>43762</v>
      </c>
      <c r="H22" s="199">
        <v>43766</v>
      </c>
      <c r="I22" s="200">
        <v>43767</v>
      </c>
      <c r="J22" s="200">
        <v>43768</v>
      </c>
      <c r="K22" s="201">
        <v>43773</v>
      </c>
      <c r="L22" s="202"/>
      <c r="M22" s="203"/>
      <c r="N22" s="204"/>
      <c r="O22" s="204"/>
      <c r="P22" s="204"/>
      <c r="Q22" s="205"/>
    </row>
    <row r="23" spans="2:17" ht="21.75" customHeight="1">
      <c r="B23" s="80" t="s">
        <v>46</v>
      </c>
      <c r="C23" s="7"/>
      <c r="G23" s="206"/>
      <c r="L23" s="203"/>
      <c r="M23" s="203"/>
      <c r="N23" s="204"/>
      <c r="O23" s="204"/>
      <c r="P23" s="204"/>
      <c r="Q23" s="205"/>
    </row>
    <row r="24" spans="2:17" ht="21.75" customHeight="1">
      <c r="B24" s="207"/>
      <c r="C24" s="7"/>
      <c r="L24" s="203"/>
      <c r="M24" s="203"/>
      <c r="N24" s="204"/>
      <c r="O24" s="204"/>
      <c r="P24" s="204"/>
      <c r="Q24" s="205"/>
    </row>
    <row r="25" spans="2:17" ht="21.75" customHeight="1">
      <c r="B25" s="208"/>
      <c r="C25" s="7"/>
      <c r="L25" s="203"/>
      <c r="M25" s="203"/>
      <c r="N25" s="204"/>
      <c r="O25" s="204"/>
      <c r="P25" s="204"/>
      <c r="Q25" s="205"/>
    </row>
    <row r="26" spans="1:17" ht="15" customHeight="1">
      <c r="A26" s="209"/>
      <c r="B26" s="208"/>
      <c r="D26" s="210"/>
      <c r="E26" s="211"/>
      <c r="F26" s="211"/>
      <c r="G26" s="211"/>
      <c r="H26" s="49"/>
      <c r="I26" s="49"/>
      <c r="J26" s="212"/>
      <c r="K26" s="4"/>
      <c r="L26" s="203"/>
      <c r="M26" s="203"/>
      <c r="N26" s="204"/>
      <c r="O26" s="204"/>
      <c r="P26" s="204"/>
      <c r="Q26" s="205"/>
    </row>
    <row r="27" spans="1:17" ht="15" customHeight="1">
      <c r="A27" s="209"/>
      <c r="B27" s="213" t="s">
        <v>107</v>
      </c>
      <c r="C27" s="7"/>
      <c r="D27" s="210"/>
      <c r="E27" s="211"/>
      <c r="F27" s="211"/>
      <c r="G27" s="211"/>
      <c r="H27" s="49"/>
      <c r="I27" s="49"/>
      <c r="J27" s="212"/>
      <c r="K27" s="4"/>
      <c r="L27" s="203"/>
      <c r="M27" s="203"/>
      <c r="N27" s="204"/>
      <c r="O27" s="204"/>
      <c r="P27" s="204"/>
      <c r="Q27" s="205"/>
    </row>
    <row r="28" spans="1:16" ht="15" customHeight="1">
      <c r="A28" s="4"/>
      <c r="B28" s="214"/>
      <c r="C28" s="7"/>
      <c r="D28" s="7"/>
      <c r="E28" s="210"/>
      <c r="F28" s="211"/>
      <c r="G28" s="211"/>
      <c r="H28" s="211"/>
      <c r="I28" s="49"/>
      <c r="J28" s="49"/>
      <c r="K28" s="212"/>
      <c r="L28" s="4"/>
      <c r="M28" s="203"/>
      <c r="N28" s="203"/>
      <c r="O28" s="204"/>
      <c r="P28" s="204"/>
    </row>
    <row r="29" spans="1:17" ht="15" customHeight="1">
      <c r="A29" s="4"/>
      <c r="C29" s="215"/>
      <c r="D29" s="215"/>
      <c r="E29" s="216" t="s">
        <v>108</v>
      </c>
      <c r="F29" s="216"/>
      <c r="G29" s="217"/>
      <c r="H29" s="217"/>
      <c r="I29" s="217"/>
      <c r="J29" s="217"/>
      <c r="K29" s="218"/>
      <c r="L29" s="218"/>
      <c r="M29" s="219" t="s">
        <v>109</v>
      </c>
      <c r="N29" s="220"/>
      <c r="O29" s="221"/>
      <c r="P29" s="221"/>
      <c r="Q29" s="222"/>
    </row>
    <row r="30" spans="1:17" ht="15" customHeight="1">
      <c r="A30" s="4"/>
      <c r="B30" s="223"/>
      <c r="C30" s="224"/>
      <c r="D30" s="224"/>
      <c r="E30" s="218" t="s">
        <v>110</v>
      </c>
      <c r="F30" s="225"/>
      <c r="G30" s="218"/>
      <c r="H30" s="218"/>
      <c r="I30" s="226"/>
      <c r="J30" s="218"/>
      <c r="K30" s="218"/>
      <c r="L30" s="218"/>
      <c r="M30" s="227" t="s">
        <v>111</v>
      </c>
      <c r="N30" s="227"/>
      <c r="O30" s="228"/>
      <c r="P30" s="228"/>
      <c r="Q30" s="222"/>
    </row>
    <row r="31" spans="1:17" ht="15" customHeight="1">
      <c r="A31" s="4"/>
      <c r="B31" s="215" t="s">
        <v>112</v>
      </c>
      <c r="C31" s="19"/>
      <c r="D31" s="19"/>
      <c r="E31" s="218" t="s">
        <v>113</v>
      </c>
      <c r="F31" s="229"/>
      <c r="G31" s="218"/>
      <c r="H31" s="218"/>
      <c r="I31" s="218"/>
      <c r="J31" s="218"/>
      <c r="K31" s="218"/>
      <c r="L31" s="218"/>
      <c r="M31" s="227" t="s">
        <v>114</v>
      </c>
      <c r="N31" s="227"/>
      <c r="O31" s="228"/>
      <c r="P31" s="228"/>
      <c r="Q31" s="222"/>
    </row>
    <row r="32" spans="1:17" ht="15" customHeight="1">
      <c r="A32" s="4"/>
      <c r="B32" s="230" t="s">
        <v>115</v>
      </c>
      <c r="C32" s="224"/>
      <c r="D32" s="224"/>
      <c r="E32" s="218"/>
      <c r="F32" s="229"/>
      <c r="G32" s="218"/>
      <c r="H32" s="218"/>
      <c r="I32" s="218"/>
      <c r="J32" s="218"/>
      <c r="K32" s="218"/>
      <c r="L32" s="218"/>
      <c r="M32" s="227" t="s">
        <v>116</v>
      </c>
      <c r="N32" s="228"/>
      <c r="O32" s="228"/>
      <c r="P32" s="228"/>
      <c r="Q32" s="222"/>
    </row>
    <row r="33" spans="1:17" ht="15" customHeight="1">
      <c r="A33" s="19"/>
      <c r="B33" s="1" t="s">
        <v>117</v>
      </c>
      <c r="C33" s="80"/>
      <c r="D33" s="231"/>
      <c r="E33" s="218" t="s">
        <v>118</v>
      </c>
      <c r="F33" s="225"/>
      <c r="G33" s="218"/>
      <c r="H33" s="218"/>
      <c r="I33" s="218"/>
      <c r="J33" s="232"/>
      <c r="K33" s="218"/>
      <c r="L33" s="218"/>
      <c r="M33" s="227" t="s">
        <v>119</v>
      </c>
      <c r="N33" s="228"/>
      <c r="O33" s="228"/>
      <c r="P33" s="228"/>
      <c r="Q33" s="222"/>
    </row>
    <row r="34" spans="1:17" ht="15" customHeight="1">
      <c r="A34" s="19"/>
      <c r="B34" s="1" t="s">
        <v>120</v>
      </c>
      <c r="C34" s="80"/>
      <c r="D34" s="80"/>
      <c r="E34" s="218" t="s">
        <v>121</v>
      </c>
      <c r="F34" s="233"/>
      <c r="G34" s="234"/>
      <c r="H34" s="235"/>
      <c r="I34" s="235"/>
      <c r="J34" s="232"/>
      <c r="K34" s="218"/>
      <c r="L34" s="218"/>
      <c r="M34" s="227"/>
      <c r="N34" s="228"/>
      <c r="O34" s="228"/>
      <c r="P34" s="228"/>
      <c r="Q34" s="222"/>
    </row>
    <row r="35" spans="1:17" ht="15" customHeight="1">
      <c r="A35" s="19"/>
      <c r="B35" s="236" t="s">
        <v>122</v>
      </c>
      <c r="C35" s="80"/>
      <c r="D35" s="80"/>
      <c r="E35" s="218" t="s">
        <v>123</v>
      </c>
      <c r="F35" s="233"/>
      <c r="G35" s="234"/>
      <c r="H35" s="235"/>
      <c r="I35" s="235"/>
      <c r="J35" s="232"/>
      <c r="K35" s="218"/>
      <c r="L35" s="218"/>
      <c r="M35" s="237"/>
      <c r="N35" s="237"/>
      <c r="O35" s="228"/>
      <c r="P35" s="228"/>
      <c r="Q35" s="222"/>
    </row>
    <row r="36" spans="1:17" ht="15" customHeight="1">
      <c r="A36" s="19"/>
      <c r="B36" s="238"/>
      <c r="C36" s="80"/>
      <c r="D36" s="80"/>
      <c r="E36" s="218"/>
      <c r="F36" s="233"/>
      <c r="G36" s="234"/>
      <c r="H36" s="235"/>
      <c r="I36" s="235"/>
      <c r="J36" s="232"/>
      <c r="K36" s="218"/>
      <c r="L36" s="218"/>
      <c r="M36" s="237"/>
      <c r="N36" s="237"/>
      <c r="O36" s="228"/>
      <c r="P36" s="228"/>
      <c r="Q36" s="222"/>
    </row>
    <row r="37" spans="1:16" ht="15" customHeight="1">
      <c r="A37" s="19"/>
      <c r="B37" s="80"/>
      <c r="C37" s="80"/>
      <c r="D37" s="80"/>
      <c r="E37" s="239"/>
      <c r="F37" s="240"/>
      <c r="G37" s="241"/>
      <c r="H37" s="242"/>
      <c r="I37" s="243"/>
      <c r="J37" s="243"/>
      <c r="K37" s="244"/>
      <c r="L37" s="240"/>
      <c r="M37" s="245"/>
      <c r="N37" s="245"/>
      <c r="O37" s="135"/>
      <c r="P37" s="135"/>
    </row>
    <row r="38" spans="1:14" ht="15" customHeight="1">
      <c r="A38" s="19"/>
      <c r="B38" s="80"/>
      <c r="C38" s="80"/>
      <c r="D38" s="80"/>
      <c r="E38" s="246"/>
      <c r="F38" s="247"/>
      <c r="G38" s="231"/>
      <c r="H38" s="248"/>
      <c r="I38" s="249"/>
      <c r="J38" s="249"/>
      <c r="K38" s="250"/>
      <c r="L38" s="205"/>
      <c r="M38" s="251"/>
      <c r="N38" s="251"/>
    </row>
    <row r="39" spans="1:13" ht="15" customHeight="1">
      <c r="A39" s="4"/>
      <c r="B39" s="80"/>
      <c r="C39" s="4"/>
      <c r="D39" s="4"/>
      <c r="E39" s="4"/>
      <c r="F39" s="4"/>
      <c r="G39" s="4"/>
      <c r="H39" s="4"/>
      <c r="I39" s="4"/>
      <c r="J39" s="4"/>
      <c r="K39" s="4"/>
      <c r="L39" s="4"/>
      <c r="M39" s="4"/>
    </row>
    <row r="42" ht="13.5">
      <c r="P42" s="8" t="s">
        <v>124</v>
      </c>
    </row>
    <row r="43" ht="13.5">
      <c r="P43" s="8" t="s">
        <v>125</v>
      </c>
    </row>
  </sheetData>
  <sheetProtection/>
  <mergeCells count="14">
    <mergeCell ref="D18:E18"/>
    <mergeCell ref="D19:E19"/>
    <mergeCell ref="D20:E20"/>
    <mergeCell ref="D21:E21"/>
    <mergeCell ref="D22:E22"/>
    <mergeCell ref="M14:P14"/>
    <mergeCell ref="B16:B17"/>
    <mergeCell ref="C16:C17"/>
    <mergeCell ref="D16:E17"/>
    <mergeCell ref="F16:F17"/>
    <mergeCell ref="G16:G17"/>
    <mergeCell ref="H16:H17"/>
    <mergeCell ref="I16:J16"/>
    <mergeCell ref="K16:K17"/>
  </mergeCell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FGS　ｼｽﾃﾑ室  仁平 賢一</dc:creator>
  <cp:keywords/>
  <dc:description/>
  <cp:lastModifiedBy>FGS　ｼｽﾃﾑ室  仁平 賢一</cp:lastModifiedBy>
  <dcterms:created xsi:type="dcterms:W3CDTF">2019-10-31T02:47:50Z</dcterms:created>
  <dcterms:modified xsi:type="dcterms:W3CDTF">2019-10-31T02:47:51Z</dcterms:modified>
  <cp:category/>
  <cp:version/>
  <cp:contentType/>
  <cp:contentStatus/>
</cp:coreProperties>
</file>